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dminTeam153/MATERIALS/2025 Materials/Approved Materials 2025/CM2/ASET April 2024/Excel/"/>
    </mc:Choice>
  </mc:AlternateContent>
  <xr:revisionPtr revIDLastSave="190" documentId="8_{60172539-6493-4092-93BD-658443FC4A1E}" xr6:coauthVersionLast="47" xr6:coauthVersionMax="47" xr10:uidLastSave="{014E9C6E-5129-4D6F-A220-F5CF27DD519D}"/>
  <bookViews>
    <workbookView xWindow="-120" yWindow="-120" windowWidth="21840" windowHeight="13020" xr2:uid="{97D46CB1-0735-486A-9F51-9ECF2DD333B8}"/>
  </bookViews>
  <sheets>
    <sheet name="B-S calculator" sheetId="26" r:id="rId1"/>
    <sheet name="Q1 Data" sheetId="1" r:id="rId2"/>
    <sheet name="1i" sheetId="7" r:id="rId3"/>
    <sheet name="1ii" sheetId="4" r:id="rId4"/>
    <sheet name="1iii" sheetId="6" r:id="rId5"/>
    <sheet name="1iv" sheetId="2" r:id="rId6"/>
    <sheet name="1v" sheetId="3" r:id="rId7"/>
    <sheet name="1vi" sheetId="8" r:id="rId8"/>
    <sheet name="1vii" sheetId="23" r:id="rId9"/>
    <sheet name="1viii" sheetId="25" r:id="rId10"/>
    <sheet name="1ix" sheetId="24" r:id="rId11"/>
    <sheet name="Q2 Data" sheetId="9" r:id="rId12"/>
    <sheet name="2i" sheetId="10" r:id="rId13"/>
    <sheet name="2ii" sheetId="11" r:id="rId14"/>
    <sheet name="2iii" sheetId="12" r:id="rId15"/>
    <sheet name="2iv" sheetId="13" r:id="rId16"/>
    <sheet name="2v" sheetId="14" r:id="rId17"/>
    <sheet name="2vi" sheetId="15" r:id="rId18"/>
    <sheet name="2vii" sheetId="16" r:id="rId19"/>
    <sheet name="Q3 Data" sheetId="22" r:id="rId20"/>
    <sheet name="3i" sheetId="17" r:id="rId21"/>
    <sheet name="3ii" sheetId="18" r:id="rId22"/>
    <sheet name="3iii" sheetId="19" r:id="rId23"/>
    <sheet name="3iv" sheetId="20" r:id="rId24"/>
    <sheet name="3v" sheetId="21" r:id="rId25"/>
  </sheets>
  <definedNames>
    <definedName name="_mu">'Q2 Data'!$C$6</definedName>
    <definedName name="Gtee_Rate">'Q1 Data'!$C$3</definedName>
    <definedName name="Mu">'Q1 Data'!$C$5</definedName>
    <definedName name="sigma">'Q2 Data'!$C$7</definedName>
    <definedName name="Sigma_sq">'Q1 Data'!$C$6</definedName>
    <definedName name="T">'Q1 Data'!$C$4</definedName>
    <definedName name="theta">'Q2 Data'!$C$4</definedName>
    <definedName name="X0">'Q2 Data'!$C$5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6" l="1"/>
  <c r="C17" i="26" s="1"/>
  <c r="C14" i="26"/>
  <c r="C13" i="26"/>
  <c r="C16" i="26" l="1"/>
  <c r="C18" i="26" s="1"/>
  <c r="C22" i="26" s="1"/>
  <c r="C21" i="26" l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10" i="1"/>
  <c r="I10" i="1"/>
  <c r="G11" i="1"/>
  <c r="G12" i="1" s="1"/>
  <c r="G13" i="1" l="1"/>
  <c r="I12" i="1"/>
  <c r="I11" i="1"/>
  <c r="G14" i="1" l="1"/>
  <c r="I13" i="1"/>
  <c r="G15" i="1" l="1"/>
  <c r="I14" i="1"/>
  <c r="G16" i="1" l="1"/>
  <c r="I15" i="1"/>
  <c r="G17" i="1" l="1"/>
  <c r="I16" i="1"/>
  <c r="G18" i="1" l="1"/>
  <c r="I17" i="1"/>
  <c r="G19" i="1" l="1"/>
  <c r="I18" i="1"/>
  <c r="G20" i="1" l="1"/>
  <c r="I19" i="1"/>
  <c r="G21" i="1" l="1"/>
  <c r="I20" i="1"/>
  <c r="G22" i="1" l="1"/>
  <c r="I21" i="1"/>
  <c r="G23" i="1" l="1"/>
  <c r="I22" i="1"/>
  <c r="G24" i="1" l="1"/>
  <c r="I23" i="1"/>
  <c r="G25" i="1" l="1"/>
  <c r="I24" i="1"/>
  <c r="G26" i="1" l="1"/>
  <c r="I25" i="1"/>
  <c r="G27" i="1" l="1"/>
  <c r="I26" i="1"/>
  <c r="G28" i="1" l="1"/>
  <c r="I27" i="1"/>
  <c r="G29" i="1" l="1"/>
  <c r="I28" i="1"/>
  <c r="G30" i="1" l="1"/>
  <c r="I29" i="1"/>
  <c r="G31" i="1" l="1"/>
  <c r="I30" i="1"/>
  <c r="G32" i="1" l="1"/>
  <c r="I31" i="1"/>
  <c r="G33" i="1" l="1"/>
  <c r="I32" i="1"/>
  <c r="G34" i="1" l="1"/>
  <c r="I33" i="1"/>
  <c r="G35" i="1" l="1"/>
  <c r="I34" i="1"/>
  <c r="G36" i="1" l="1"/>
  <c r="I35" i="1"/>
  <c r="G37" i="1" l="1"/>
  <c r="I36" i="1"/>
  <c r="G38" i="1" l="1"/>
  <c r="I37" i="1"/>
  <c r="G39" i="1" l="1"/>
  <c r="I38" i="1"/>
  <c r="G40" i="1" l="1"/>
  <c r="I39" i="1"/>
  <c r="G41" i="1" l="1"/>
  <c r="I40" i="1"/>
  <c r="G42" i="1" l="1"/>
  <c r="I41" i="1"/>
  <c r="G43" i="1" l="1"/>
  <c r="I42" i="1"/>
  <c r="G44" i="1" l="1"/>
  <c r="I43" i="1"/>
  <c r="G45" i="1" l="1"/>
  <c r="I44" i="1"/>
  <c r="G46" i="1" l="1"/>
  <c r="I45" i="1"/>
  <c r="G47" i="1" l="1"/>
  <c r="I46" i="1"/>
  <c r="G48" i="1" l="1"/>
  <c r="I47" i="1"/>
  <c r="G49" i="1" l="1"/>
  <c r="I48" i="1"/>
  <c r="G50" i="1" l="1"/>
  <c r="I49" i="1"/>
  <c r="G51" i="1" l="1"/>
  <c r="I50" i="1"/>
  <c r="G52" i="1" l="1"/>
  <c r="I51" i="1"/>
  <c r="G53" i="1" l="1"/>
  <c r="I52" i="1"/>
  <c r="G54" i="1" l="1"/>
  <c r="I53" i="1"/>
  <c r="G55" i="1" l="1"/>
  <c r="I54" i="1"/>
  <c r="G56" i="1" l="1"/>
  <c r="I55" i="1"/>
  <c r="G57" i="1" l="1"/>
  <c r="I56" i="1"/>
  <c r="G58" i="1" l="1"/>
  <c r="I57" i="1"/>
  <c r="G59" i="1" l="1"/>
  <c r="I58" i="1"/>
  <c r="G60" i="1" l="1"/>
  <c r="I59" i="1"/>
  <c r="G61" i="1" l="1"/>
  <c r="I60" i="1"/>
  <c r="G62" i="1" l="1"/>
  <c r="I61" i="1"/>
  <c r="G63" i="1" l="1"/>
  <c r="I62" i="1"/>
  <c r="G64" i="1" l="1"/>
  <c r="I63" i="1"/>
  <c r="G65" i="1" l="1"/>
  <c r="I64" i="1"/>
  <c r="G66" i="1" l="1"/>
  <c r="I65" i="1"/>
  <c r="G67" i="1" l="1"/>
  <c r="I66" i="1"/>
  <c r="G68" i="1" l="1"/>
  <c r="I67" i="1"/>
  <c r="G69" i="1" l="1"/>
  <c r="I68" i="1"/>
  <c r="G70" i="1" l="1"/>
  <c r="I69" i="1"/>
  <c r="G71" i="1" l="1"/>
  <c r="I70" i="1"/>
  <c r="G72" i="1" l="1"/>
  <c r="I71" i="1"/>
  <c r="G73" i="1" l="1"/>
  <c r="I72" i="1"/>
  <c r="G74" i="1" l="1"/>
  <c r="I73" i="1"/>
  <c r="G75" i="1" l="1"/>
  <c r="I74" i="1"/>
  <c r="G76" i="1" l="1"/>
  <c r="I75" i="1"/>
  <c r="G77" i="1" l="1"/>
  <c r="I76" i="1"/>
  <c r="G78" i="1" l="1"/>
  <c r="I77" i="1"/>
  <c r="G79" i="1" l="1"/>
  <c r="I78" i="1"/>
  <c r="G80" i="1" l="1"/>
  <c r="I79" i="1"/>
  <c r="G81" i="1" l="1"/>
  <c r="I80" i="1"/>
  <c r="G82" i="1" l="1"/>
  <c r="I81" i="1"/>
  <c r="G83" i="1" l="1"/>
  <c r="I82" i="1"/>
  <c r="G84" i="1" l="1"/>
  <c r="I83" i="1"/>
  <c r="G85" i="1" l="1"/>
  <c r="I84" i="1"/>
  <c r="G86" i="1" l="1"/>
  <c r="I85" i="1"/>
  <c r="G87" i="1" l="1"/>
  <c r="I86" i="1"/>
  <c r="G88" i="1" l="1"/>
  <c r="I87" i="1"/>
  <c r="G89" i="1" l="1"/>
  <c r="I88" i="1"/>
  <c r="G90" i="1" l="1"/>
  <c r="I90" i="1" s="1"/>
  <c r="I89" i="1"/>
</calcChain>
</file>

<file path=xl/sharedStrings.xml><?xml version="1.0" encoding="utf-8"?>
<sst xmlns="http://schemas.openxmlformats.org/spreadsheetml/2006/main" count="81" uniqueCount="66">
  <si>
    <t>You can copy this calculator and use it in your workings if you wish</t>
  </si>
  <si>
    <t>Black-Scholes calculator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</si>
  <si>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</si>
  <si>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</si>
  <si>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</si>
  <si>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</si>
  <si>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</si>
  <si>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</si>
  <si>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</si>
  <si>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</si>
  <si>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1"/>
        <color theme="1"/>
        <rFont val="Calibri"/>
        <family val="2"/>
        <scheme val="minor"/>
      </rPr>
      <t>*t^.5</t>
    </r>
  </si>
  <si>
    <t>d1</t>
  </si>
  <si>
    <t>d2</t>
  </si>
  <si>
    <t>N(d1)</t>
  </si>
  <si>
    <t>N(d2)</t>
  </si>
  <si>
    <t>Option values</t>
  </si>
  <si>
    <t>Value of Put option</t>
  </si>
  <si>
    <t>Value of Call option</t>
  </si>
  <si>
    <t>Gteed Rate</t>
  </si>
  <si>
    <t>Time Horizon</t>
  </si>
  <si>
    <t>Mu</t>
  </si>
  <si>
    <t>Sigma^2</t>
  </si>
  <si>
    <t>Scenario Data</t>
  </si>
  <si>
    <t>Standard Normal Distribution</t>
  </si>
  <si>
    <t>Simulation</t>
  </si>
  <si>
    <t>t=1</t>
  </si>
  <si>
    <t>t=2</t>
  </si>
  <si>
    <t>t=3</t>
  </si>
  <si>
    <t>x</t>
  </si>
  <si>
    <t>PDF(x)</t>
  </si>
  <si>
    <t>CDF(x)</t>
  </si>
  <si>
    <t xml:space="preserve">a) Expected value </t>
  </si>
  <si>
    <t xml:space="preserve">b) Standard deviation </t>
  </si>
  <si>
    <t>a) 95% VaR</t>
  </si>
  <si>
    <t>b) 95% TailVaR</t>
  </si>
  <si>
    <t>a) Expected value</t>
  </si>
  <si>
    <t>b) Standard deviation</t>
  </si>
  <si>
    <t>Probability</t>
  </si>
  <si>
    <t>Comments:</t>
  </si>
  <si>
    <t>Current utility at t=0</t>
  </si>
  <si>
    <t>Expected utility at t=3</t>
  </si>
  <si>
    <t>Interest rate</t>
  </si>
  <si>
    <t>U(0,1) for part (ii)</t>
  </si>
  <si>
    <t>U(0,1) for part (iii)</t>
  </si>
  <si>
    <t>theta</t>
  </si>
  <si>
    <r>
      <t>X</t>
    </r>
    <r>
      <rPr>
        <vertAlign val="subscript"/>
        <sz val="11"/>
        <color theme="1"/>
        <rFont val="Calibri"/>
        <family val="2"/>
        <scheme val="minor"/>
      </rPr>
      <t>0</t>
    </r>
  </si>
  <si>
    <t>mu</t>
  </si>
  <si>
    <t xml:space="preserve">sigma </t>
  </si>
  <si>
    <t>Mean</t>
  </si>
  <si>
    <t>Variance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</si>
  <si>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</si>
  <si>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From (ii)</t>
  </si>
  <si>
    <t>From (iii)</t>
  </si>
  <si>
    <t>Chart:</t>
  </si>
  <si>
    <t xml:space="preserve">(a) </t>
  </si>
  <si>
    <t>(b)</t>
  </si>
  <si>
    <t>(c)</t>
  </si>
  <si>
    <t>No data is provided for Q3</t>
  </si>
  <si>
    <t>Price of put option</t>
  </si>
  <si>
    <t>Number of options</t>
  </si>
  <si>
    <t>Calculations:</t>
  </si>
  <si>
    <t>a)</t>
  </si>
  <si>
    <t>b)</t>
  </si>
  <si>
    <t>c)</t>
  </si>
  <si>
    <t>d)</t>
  </si>
  <si>
    <t>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</si>
</sst>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* #,##0.000_-;\-* #,##0.000_-;_-* &quot;-&quot;??_-;_-@_-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6" applyNumberFormat="1" applyFont="1"/>
    <xf numFmtId="165" fontId="0" fillId="0" borderId="0" xfId="0" applyNumberFormat="1"/>
    <xf numFmtId="166" fontId="0" fillId="4" borderId="0" xfId="6" applyNumberFormat="1" applyFont="1" applyFill="1"/>
    <xf numFmtId="166" fontId="0" fillId="0" borderId="0" xfId="6" applyNumberFormat="1" applyFont="1"/>
    <xf numFmtId="0" fontId="0" fillId="4" borderId="0" xfId="0" applyFill="1"/>
    <xf numFmtId="2" fontId="0" fillId="4" borderId="0" xfId="0" applyNumberFormat="1" applyFill="1"/>
    <xf numFmtId="9" fontId="6" fillId="0" borderId="0" xfId="1" applyNumberFormat="1" applyFont="1" applyFill="1" applyBorder="1"/>
    <xf numFmtId="0" fontId="6" fillId="0" borderId="0" xfId="1" applyFont="1" applyFill="1" applyBorder="1"/>
    <xf numFmtId="167" fontId="6" fillId="0" borderId="0" xfId="1" applyNumberFormat="1" applyFont="1" applyFill="1" applyBorder="1"/>
    <xf numFmtId="0" fontId="0" fillId="0" borderId="2" xfId="0" applyBorder="1"/>
    <xf numFmtId="0" fontId="6" fillId="0" borderId="2" xfId="0" applyFont="1" applyBorder="1"/>
    <xf numFmtId="0" fontId="0" fillId="0" borderId="4" xfId="0" applyBorder="1"/>
    <xf numFmtId="0" fontId="0" fillId="0" borderId="3" xfId="0" applyBorder="1"/>
    <xf numFmtId="164" fontId="6" fillId="4" borderId="0" xfId="6" applyNumberFormat="1" applyFont="1" applyFill="1" applyBorder="1"/>
    <xf numFmtId="0" fontId="6" fillId="0" borderId="4" xfId="0" applyFont="1" applyBorder="1"/>
    <xf numFmtId="0" fontId="6" fillId="4" borderId="0" xfId="2" applyFont="1" applyFill="1" applyBorder="1"/>
    <xf numFmtId="166" fontId="6" fillId="4" borderId="0" xfId="6" applyNumberFormat="1" applyFont="1" applyFill="1" applyBorder="1"/>
    <xf numFmtId="167" fontId="0" fillId="0" borderId="0" xfId="0" applyNumberFormat="1"/>
    <xf numFmtId="0" fontId="8" fillId="0" borderId="0" xfId="0" applyFont="1"/>
    <xf numFmtId="2" fontId="6" fillId="0" borderId="0" xfId="1" applyNumberFormat="1" applyFont="1" applyFill="1" applyBorder="1"/>
    <xf numFmtId="10" fontId="6" fillId="4" borderId="0" xfId="0" applyNumberFormat="1" applyFont="1" applyFill="1"/>
    <xf numFmtId="164" fontId="0" fillId="5" borderId="0" xfId="0" applyNumberFormat="1" applyFill="1"/>
    <xf numFmtId="10" fontId="0" fillId="5" borderId="0" xfId="0" applyNumberFormat="1" applyFill="1"/>
    <xf numFmtId="2" fontId="6" fillId="0" borderId="3" xfId="1" applyNumberFormat="1" applyFont="1" applyFill="1" applyBorder="1"/>
  </cellXfs>
  <cellStyles count="7">
    <cellStyle name="Calculation" xfId="2" builtinId="22"/>
    <cellStyle name="Comma" xfId="6" builtinId="3"/>
    <cellStyle name="Comma 2" xfId="3" xr:uid="{C468F9AD-7BE9-45BF-9407-48DF1CA24DB2}"/>
    <cellStyle name="Comma 3" xfId="4" xr:uid="{F0DF3A35-E39D-4E3F-B490-D407DEB1AF04}"/>
    <cellStyle name="Comma 4" xfId="5" xr:uid="{E789560B-EA15-4F47-9C55-61CB85CD5421}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195B-1E80-45D4-AEEC-425CB00398AD}">
  <dimension ref="B2:C22"/>
  <sheetViews>
    <sheetView tabSelected="1" workbookViewId="0"/>
  </sheetViews>
  <sheetFormatPr defaultRowHeight="15" x14ac:dyDescent="0.25"/>
  <cols>
    <col min="2" max="2" width="22.42578125" bestFit="1" customWidth="1"/>
    <col min="3" max="3" width="10.85546875" customWidth="1"/>
  </cols>
  <sheetData>
    <row r="2" spans="2:3" x14ac:dyDescent="0.25">
      <c r="B2" s="1" t="s">
        <v>0</v>
      </c>
    </row>
    <row r="4" spans="2:3" x14ac:dyDescent="0.25">
      <c r="B4" s="1" t="s">
        <v>1</v>
      </c>
    </row>
    <row r="5" spans="2:3" x14ac:dyDescent="0.25">
      <c r="B5" s="2" t="s">
        <v>2</v>
      </c>
      <c r="C5" s="2"/>
    </row>
    <row r="6" spans="2:3" x14ac:dyDescent="0.25">
      <c r="B6" t="s">
        <v>3</v>
      </c>
      <c r="C6" s="25"/>
    </row>
    <row r="7" spans="2:3" x14ac:dyDescent="0.25">
      <c r="B7" t="s">
        <v>4</v>
      </c>
      <c r="C7" s="25"/>
    </row>
    <row r="8" spans="2:3" x14ac:dyDescent="0.25">
      <c r="B8" t="s">
        <v>5</v>
      </c>
      <c r="C8" s="25"/>
    </row>
    <row r="9" spans="2:3" x14ac:dyDescent="0.25">
      <c r="B9" t="s">
        <v>6</v>
      </c>
      <c r="C9" s="26"/>
    </row>
    <row r="10" spans="2:3" x14ac:dyDescent="0.25">
      <c r="B10" s="3" t="s">
        <v>7</v>
      </c>
      <c r="C10" s="26"/>
    </row>
    <row r="12" spans="2:3" x14ac:dyDescent="0.25">
      <c r="B12" s="2" t="s">
        <v>8</v>
      </c>
    </row>
    <row r="13" spans="2:3" x14ac:dyDescent="0.25">
      <c r="B13" t="s">
        <v>9</v>
      </c>
      <c r="C13" s="4">
        <f>++C7*EXP(-C9*C8)</f>
        <v>0</v>
      </c>
    </row>
    <row r="14" spans="2:3" x14ac:dyDescent="0.25">
      <c r="B14" s="3" t="s">
        <v>10</v>
      </c>
      <c r="C14" s="5">
        <f>+C10*C8^0.5</f>
        <v>0</v>
      </c>
    </row>
    <row r="15" spans="2:3" x14ac:dyDescent="0.25">
      <c r="B15" t="s">
        <v>11</v>
      </c>
      <c r="C15" s="5" t="e">
        <f>++(LN(C6/C7)+(C9+C10*C10/2)*C8)/(C10*C8^0.5)</f>
        <v>#DIV/0!</v>
      </c>
    </row>
    <row r="16" spans="2:3" x14ac:dyDescent="0.25">
      <c r="B16" t="s">
        <v>12</v>
      </c>
      <c r="C16" s="5" t="e">
        <f>+C15-C14</f>
        <v>#DIV/0!</v>
      </c>
    </row>
    <row r="17" spans="2:3" x14ac:dyDescent="0.25">
      <c r="B17" s="3" t="s">
        <v>13</v>
      </c>
      <c r="C17" s="5" t="e">
        <f>_xlfn.NORM.DIST(C15,0,1,TRUE)</f>
        <v>#DIV/0!</v>
      </c>
    </row>
    <row r="18" spans="2:3" x14ac:dyDescent="0.25">
      <c r="B18" s="3" t="s">
        <v>14</v>
      </c>
      <c r="C18" s="5" t="e">
        <f>_xlfn.NORM.DIST(C16,0,1,TRUE)</f>
        <v>#DIV/0!</v>
      </c>
    </row>
    <row r="20" spans="2:3" x14ac:dyDescent="0.25">
      <c r="B20" s="1" t="s">
        <v>15</v>
      </c>
    </row>
    <row r="21" spans="2:3" x14ac:dyDescent="0.25">
      <c r="B21" s="3" t="s">
        <v>16</v>
      </c>
      <c r="C21" s="7" t="e">
        <f>(C17-1)*C6-C18*C13+C13</f>
        <v>#DIV/0!</v>
      </c>
    </row>
    <row r="22" spans="2:3" x14ac:dyDescent="0.25">
      <c r="B22" s="3" t="s">
        <v>17</v>
      </c>
      <c r="C22" s="7" t="e">
        <f>C17*C6-C18*C13</f>
        <v>#DIV/0!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E823-E555-4DB8-A83F-0A08152E71DB}">
  <sheetPr>
    <tabColor theme="4" tint="0.79998168889431442"/>
  </sheetPr>
  <dimension ref="B2:C2"/>
  <sheetViews>
    <sheetView workbookViewId="0"/>
  </sheetViews>
  <sheetFormatPr defaultRowHeight="15" x14ac:dyDescent="0.25"/>
  <cols>
    <col min="1" max="1" width="9.140625" style="3"/>
    <col min="2" max="2" width="21.140625" style="3" customWidth="1"/>
    <col min="3" max="3" width="9.5703125" style="3" bestFit="1" customWidth="1"/>
    <col min="4" max="16384" width="9.140625" style="3"/>
  </cols>
  <sheetData>
    <row r="2" spans="2:3" x14ac:dyDescent="0.25">
      <c r="B2" s="3" t="s">
        <v>41</v>
      </c>
      <c r="C2" s="24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3922-3902-4AD5-BBEA-0CD16FC452EB}">
  <sheetPr>
    <tabColor theme="4" tint="0.79998168889431442"/>
  </sheetPr>
  <dimension ref="B2:J12"/>
  <sheetViews>
    <sheetView workbookViewId="0"/>
  </sheetViews>
  <sheetFormatPr defaultRowHeight="15" x14ac:dyDescent="0.25"/>
  <cols>
    <col min="2" max="2" width="21.5703125" customWidth="1"/>
  </cols>
  <sheetData>
    <row r="2" spans="2:10" x14ac:dyDescent="0.25">
      <c r="B2" t="s">
        <v>38</v>
      </c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  <row r="4" spans="2:10" x14ac:dyDescent="0.25">
      <c r="B4" s="19"/>
      <c r="C4" s="19"/>
      <c r="D4" s="19"/>
      <c r="E4" s="19"/>
      <c r="F4" s="19"/>
      <c r="G4" s="19"/>
      <c r="H4" s="19"/>
      <c r="I4" s="19"/>
      <c r="J4" s="19"/>
    </row>
    <row r="5" spans="2:10" x14ac:dyDescent="0.25">
      <c r="B5" s="19"/>
      <c r="C5" s="19"/>
      <c r="D5" s="19"/>
      <c r="E5" s="19"/>
      <c r="F5" s="19"/>
      <c r="G5" s="19"/>
      <c r="H5" s="19"/>
      <c r="I5" s="19"/>
      <c r="J5" s="19"/>
    </row>
    <row r="6" spans="2:10" x14ac:dyDescent="0.25">
      <c r="B6" s="19"/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19"/>
      <c r="C7" s="19"/>
      <c r="D7" s="19"/>
      <c r="E7" s="19"/>
      <c r="F7" s="19"/>
      <c r="G7" s="19"/>
      <c r="H7" s="19"/>
      <c r="I7" s="19"/>
      <c r="J7" s="19"/>
    </row>
    <row r="8" spans="2:10" x14ac:dyDescent="0.25">
      <c r="B8" s="19"/>
      <c r="C8" s="19"/>
      <c r="D8" s="19"/>
      <c r="E8" s="19"/>
      <c r="F8" s="19"/>
      <c r="G8" s="19"/>
      <c r="H8" s="19"/>
      <c r="I8" s="19"/>
      <c r="J8" s="19"/>
    </row>
    <row r="9" spans="2:10" x14ac:dyDescent="0.25">
      <c r="B9" s="19"/>
      <c r="C9" s="19"/>
      <c r="D9" s="19"/>
      <c r="E9" s="19"/>
      <c r="F9" s="19"/>
      <c r="G9" s="19"/>
      <c r="H9" s="19"/>
      <c r="I9" s="19"/>
      <c r="J9" s="19"/>
    </row>
    <row r="10" spans="2:10" x14ac:dyDescent="0.25">
      <c r="B10" s="19"/>
      <c r="C10" s="19"/>
      <c r="D10" s="19"/>
      <c r="E10" s="19"/>
      <c r="F10" s="19"/>
      <c r="G10" s="19"/>
      <c r="H10" s="19"/>
      <c r="I10" s="19"/>
      <c r="J10" s="19"/>
    </row>
    <row r="11" spans="2:10" x14ac:dyDescent="0.25">
      <c r="B11" s="19"/>
      <c r="C11" s="19"/>
      <c r="D11" s="19"/>
      <c r="E11" s="19"/>
      <c r="F11" s="19"/>
      <c r="G11" s="19"/>
      <c r="H11" s="19"/>
      <c r="I11" s="19"/>
      <c r="J11" s="19"/>
    </row>
    <row r="12" spans="2:10" x14ac:dyDescent="0.25">
      <c r="B12" s="19"/>
      <c r="C12" s="19"/>
      <c r="D12" s="19"/>
      <c r="E12" s="19"/>
      <c r="F12" s="19"/>
      <c r="G12" s="19"/>
      <c r="H12" s="19"/>
      <c r="I12" s="19"/>
      <c r="J12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8EB4-4797-438E-B4B4-1500ECBE7B46}">
  <sheetPr>
    <tabColor theme="5" tint="0.79998168889431442"/>
  </sheetPr>
  <dimension ref="B2:R104"/>
  <sheetViews>
    <sheetView workbookViewId="0"/>
  </sheetViews>
  <sheetFormatPr defaultRowHeight="15" x14ac:dyDescent="0.25"/>
  <cols>
    <col min="5" max="5" width="11.42578125" customWidth="1"/>
    <col min="8" max="8" width="11.42578125" customWidth="1"/>
  </cols>
  <sheetData>
    <row r="2" spans="2:18" x14ac:dyDescent="0.25">
      <c r="B2" s="22" t="s">
        <v>2</v>
      </c>
      <c r="E2" s="22" t="s">
        <v>42</v>
      </c>
      <c r="H2" s="22" t="s">
        <v>43</v>
      </c>
    </row>
    <row r="4" spans="2:18" x14ac:dyDescent="0.25">
      <c r="B4" t="s">
        <v>44</v>
      </c>
      <c r="C4" s="7">
        <v>1</v>
      </c>
      <c r="E4" s="15" t="s">
        <v>24</v>
      </c>
      <c r="F4" s="13">
        <v>1</v>
      </c>
      <c r="H4" s="15" t="s">
        <v>24</v>
      </c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>
        <v>8</v>
      </c>
      <c r="Q4" s="13">
        <v>9</v>
      </c>
      <c r="R4" s="13">
        <v>10</v>
      </c>
    </row>
    <row r="5" spans="2:18" ht="18" x14ac:dyDescent="0.35">
      <c r="B5" t="s">
        <v>45</v>
      </c>
      <c r="C5" s="7">
        <v>0</v>
      </c>
      <c r="E5" s="16">
        <v>1</v>
      </c>
      <c r="F5" s="21">
        <v>0.19879899298970849</v>
      </c>
      <c r="G5" s="21"/>
      <c r="H5" s="16">
        <v>1</v>
      </c>
      <c r="I5" s="21">
        <v>0.20882831083561482</v>
      </c>
      <c r="J5" s="21">
        <v>0.86756618234664162</v>
      </c>
      <c r="K5" s="21">
        <v>0.85062303917153348</v>
      </c>
      <c r="L5" s="21">
        <v>0.31065903343495371</v>
      </c>
      <c r="M5" s="21">
        <v>0.33868682830906882</v>
      </c>
      <c r="N5" s="21">
        <v>0.83803852478307361</v>
      </c>
      <c r="O5" s="21">
        <v>0.61079304907504306</v>
      </c>
      <c r="P5" s="21">
        <v>0.16882731248892324</v>
      </c>
      <c r="Q5" s="21">
        <v>0.55365940041994188</v>
      </c>
      <c r="R5" s="21">
        <v>0.92441313713964868</v>
      </c>
    </row>
    <row r="6" spans="2:18" x14ac:dyDescent="0.25">
      <c r="B6" t="s">
        <v>46</v>
      </c>
      <c r="C6" s="7">
        <v>1</v>
      </c>
      <c r="E6" s="16">
        <v>2</v>
      </c>
      <c r="F6" s="21">
        <v>0.89736253312210079</v>
      </c>
      <c r="G6" s="21"/>
      <c r="H6" s="16">
        <v>2</v>
      </c>
      <c r="I6" s="21">
        <v>6.1953297465149326E-3</v>
      </c>
      <c r="J6" s="21">
        <v>0.50697468756720565</v>
      </c>
      <c r="K6" s="21">
        <v>0.6379726592130518</v>
      </c>
      <c r="L6" s="21">
        <v>0.76193747704524606</v>
      </c>
      <c r="M6" s="21">
        <v>0.57505686924240884</v>
      </c>
      <c r="N6" s="21">
        <v>0.28303605116239505</v>
      </c>
      <c r="O6" s="21">
        <v>0.77313126061922732</v>
      </c>
      <c r="P6" s="21">
        <v>0.34561872361210566</v>
      </c>
      <c r="Q6" s="21">
        <v>0.20675091687130542</v>
      </c>
      <c r="R6" s="21">
        <v>0.61552401382624067</v>
      </c>
    </row>
    <row r="7" spans="2:18" x14ac:dyDescent="0.25">
      <c r="B7" t="s">
        <v>47</v>
      </c>
      <c r="C7" s="7">
        <v>1</v>
      </c>
      <c r="E7" s="16">
        <v>3</v>
      </c>
      <c r="F7" s="21">
        <v>0.69855771591114735</v>
      </c>
      <c r="G7" s="21"/>
      <c r="H7" s="16">
        <v>3</v>
      </c>
      <c r="I7" s="21">
        <v>0.89803636675565568</v>
      </c>
      <c r="J7" s="21">
        <v>0.29042893006240555</v>
      </c>
      <c r="K7" s="21">
        <v>2.783832482916937E-2</v>
      </c>
      <c r="L7" s="21">
        <v>0.64177354035737555</v>
      </c>
      <c r="M7" s="21">
        <v>0.25180910110941324</v>
      </c>
      <c r="N7" s="21">
        <v>0.31073419151472248</v>
      </c>
      <c r="O7" s="21">
        <v>4.1395587540283496E-2</v>
      </c>
      <c r="P7" s="21">
        <v>0.3124515899907212</v>
      </c>
      <c r="Q7" s="21">
        <v>0.39565963568629492</v>
      </c>
      <c r="R7" s="21">
        <v>7.2395004434747223E-2</v>
      </c>
    </row>
    <row r="8" spans="2:18" x14ac:dyDescent="0.25">
      <c r="E8" s="16">
        <v>4</v>
      </c>
      <c r="F8" s="21">
        <v>3.8159872783174453E-2</v>
      </c>
      <c r="G8" s="21"/>
      <c r="H8" s="16">
        <v>4</v>
      </c>
      <c r="I8" s="21">
        <v>0.97804821133087649</v>
      </c>
      <c r="J8" s="21">
        <v>0.52456153589215149</v>
      </c>
      <c r="K8" s="21">
        <v>3.8346711259515609E-2</v>
      </c>
      <c r="L8" s="21">
        <v>0.22021016476507493</v>
      </c>
      <c r="M8" s="21">
        <v>0.93214574136887762</v>
      </c>
      <c r="N8" s="21">
        <v>0.34689372747209546</v>
      </c>
      <c r="O8" s="21">
        <v>0.25199183034893846</v>
      </c>
      <c r="P8" s="21">
        <v>5.1595773253119592E-2</v>
      </c>
      <c r="Q8" s="21">
        <v>0.10106934356440189</v>
      </c>
      <c r="R8" s="21">
        <v>0.2371636587210515</v>
      </c>
    </row>
    <row r="9" spans="2:18" x14ac:dyDescent="0.25">
      <c r="E9" s="16">
        <v>5</v>
      </c>
      <c r="F9" s="21">
        <v>0.24134399146017205</v>
      </c>
      <c r="G9" s="21"/>
      <c r="H9" s="16">
        <v>5</v>
      </c>
      <c r="I9" s="21">
        <v>0.31900692352390614</v>
      </c>
      <c r="J9" s="21">
        <v>0.39181696694031998</v>
      </c>
      <c r="K9" s="21">
        <v>4.0321667136597239E-2</v>
      </c>
      <c r="L9" s="21">
        <v>0.29081686247695615</v>
      </c>
      <c r="M9" s="21">
        <v>0.17657034851496822</v>
      </c>
      <c r="N9" s="21">
        <v>0.62743488467729513</v>
      </c>
      <c r="O9" s="21">
        <v>2.2368447771572431E-3</v>
      </c>
      <c r="P9" s="21">
        <v>0.23740160322540138</v>
      </c>
      <c r="Q9" s="21">
        <v>2.6282335324936512E-2</v>
      </c>
      <c r="R9" s="21">
        <v>5.4622100078051905E-2</v>
      </c>
    </row>
    <row r="10" spans="2:18" x14ac:dyDescent="0.25">
      <c r="E10" s="16">
        <v>6</v>
      </c>
      <c r="F10" s="21">
        <v>0.69349491969534016</v>
      </c>
      <c r="G10" s="21"/>
      <c r="H10" s="16">
        <v>6</v>
      </c>
      <c r="I10" s="21">
        <v>0.62101761196238514</v>
      </c>
      <c r="J10" s="21">
        <v>0.92227982460658808</v>
      </c>
      <c r="K10" s="21">
        <v>4.1701231392362259E-2</v>
      </c>
      <c r="L10" s="21">
        <v>0.78872281075995865</v>
      </c>
      <c r="M10" s="21">
        <v>0.94245304259349161</v>
      </c>
      <c r="N10" s="21">
        <v>0.72032566080291704</v>
      </c>
      <c r="O10" s="21">
        <v>0.22118904300575015</v>
      </c>
      <c r="P10" s="21">
        <v>0.72051582016192306</v>
      </c>
      <c r="Q10" s="21">
        <v>0.19374786296574564</v>
      </c>
      <c r="R10" s="21">
        <v>0.94353978626019686</v>
      </c>
    </row>
    <row r="11" spans="2:18" x14ac:dyDescent="0.25">
      <c r="E11" s="16">
        <v>7</v>
      </c>
      <c r="F11" s="21">
        <v>0.125195986203822</v>
      </c>
      <c r="G11" s="21"/>
      <c r="H11" s="16">
        <v>7</v>
      </c>
      <c r="I11" s="21">
        <v>0.67707403468641825</v>
      </c>
      <c r="J11" s="21">
        <v>0.41455779280806704</v>
      </c>
      <c r="K11" s="21">
        <v>0.27474284793278103</v>
      </c>
      <c r="L11" s="21">
        <v>0.11028847697105837</v>
      </c>
      <c r="M11" s="21">
        <v>0.38558518018325327</v>
      </c>
      <c r="N11" s="21">
        <v>0.85091987972225236</v>
      </c>
      <c r="O11" s="21">
        <v>0.22008550907485303</v>
      </c>
      <c r="P11" s="21">
        <v>0.13241860921043502</v>
      </c>
      <c r="Q11" s="21">
        <v>0.81537190268310966</v>
      </c>
      <c r="R11" s="21">
        <v>0.82599199940856316</v>
      </c>
    </row>
    <row r="12" spans="2:18" x14ac:dyDescent="0.25">
      <c r="E12" s="16">
        <v>8</v>
      </c>
      <c r="F12" s="21">
        <v>0.36502419273464159</v>
      </c>
      <c r="G12" s="21"/>
      <c r="H12" s="16">
        <v>8</v>
      </c>
      <c r="I12" s="21">
        <v>0.64794285410643171</v>
      </c>
      <c r="J12" s="21">
        <v>0.96547569522626719</v>
      </c>
      <c r="K12" s="21">
        <v>0.2986712848522548</v>
      </c>
      <c r="L12" s="21">
        <v>0.15982422013005448</v>
      </c>
      <c r="M12" s="21">
        <v>0.75987928379791958</v>
      </c>
      <c r="N12" s="21">
        <v>0.13996901496137482</v>
      </c>
      <c r="O12" s="21">
        <v>0.194110070550364</v>
      </c>
      <c r="P12" s="21">
        <v>0.24860793394035885</v>
      </c>
      <c r="Q12" s="21">
        <v>0.45865415176798796</v>
      </c>
      <c r="R12" s="21">
        <v>0.40489928302376366</v>
      </c>
    </row>
    <row r="13" spans="2:18" x14ac:dyDescent="0.25">
      <c r="E13" s="16">
        <v>9</v>
      </c>
      <c r="F13" s="21">
        <v>0.91212617328466694</v>
      </c>
      <c r="G13" s="21"/>
      <c r="H13" s="16">
        <v>9</v>
      </c>
      <c r="I13" s="21">
        <v>0.14282619289538545</v>
      </c>
      <c r="J13" s="21">
        <v>0.15460158157828652</v>
      </c>
      <c r="K13" s="21">
        <v>0.58864232662154592</v>
      </c>
      <c r="L13" s="21">
        <v>0.60697919452787541</v>
      </c>
      <c r="M13" s="21">
        <v>0.4502267057415642</v>
      </c>
      <c r="N13" s="21">
        <v>0.10953534462307069</v>
      </c>
      <c r="O13" s="21">
        <v>0.47419445624908418</v>
      </c>
      <c r="P13" s="21">
        <v>0.33004760044666759</v>
      </c>
      <c r="Q13" s="21">
        <v>0.86579722258327663</v>
      </c>
      <c r="R13" s="21">
        <v>0.73715198555935391</v>
      </c>
    </row>
    <row r="14" spans="2:18" x14ac:dyDescent="0.25">
      <c r="E14" s="16">
        <v>10</v>
      </c>
      <c r="F14" s="21">
        <v>0.40128781294942473</v>
      </c>
      <c r="G14" s="21"/>
      <c r="H14" s="16">
        <v>10</v>
      </c>
      <c r="I14" s="21">
        <v>0.71236402912999008</v>
      </c>
      <c r="J14" s="21">
        <v>0.53129461042879922</v>
      </c>
      <c r="K14" s="21">
        <v>0.58944357527853597</v>
      </c>
      <c r="L14" s="21">
        <v>6.4004811935722161E-2</v>
      </c>
      <c r="M14" s="21">
        <v>0.54986115396061264</v>
      </c>
      <c r="N14" s="21">
        <v>0.16637069976779228</v>
      </c>
      <c r="O14" s="21">
        <v>0.15887888464060596</v>
      </c>
      <c r="P14" s="21">
        <v>0.56330058123418036</v>
      </c>
      <c r="Q14" s="21">
        <v>0.5119553794125713</v>
      </c>
      <c r="R14" s="21">
        <v>0.4811666176707533</v>
      </c>
    </row>
    <row r="15" spans="2:18" x14ac:dyDescent="0.25">
      <c r="E15" s="16">
        <v>11</v>
      </c>
      <c r="F15" s="21">
        <v>0.63778915934704139</v>
      </c>
      <c r="G15" s="21"/>
      <c r="H15" s="16">
        <v>11</v>
      </c>
      <c r="I15" s="21">
        <v>0.44887791980365865</v>
      </c>
      <c r="J15" s="21">
        <v>0.87576013859775004</v>
      </c>
      <c r="K15" s="21">
        <v>0.7152179303204137</v>
      </c>
      <c r="L15" s="21">
        <v>0.78055341476744233</v>
      </c>
      <c r="M15" s="21">
        <v>0.28878940582606227</v>
      </c>
      <c r="N15" s="21">
        <v>0.87559892731751177</v>
      </c>
      <c r="O15" s="21">
        <v>0.12143910703333749</v>
      </c>
      <c r="P15" s="21">
        <v>0.8348571483191124</v>
      </c>
      <c r="Q15" s="21">
        <v>0.13633232255661354</v>
      </c>
      <c r="R15" s="21">
        <v>0.69693660498018717</v>
      </c>
    </row>
    <row r="16" spans="2:18" x14ac:dyDescent="0.25">
      <c r="E16" s="16">
        <v>12</v>
      </c>
      <c r="F16" s="21">
        <v>0.56692274041999546</v>
      </c>
      <c r="G16" s="21"/>
      <c r="H16" s="16">
        <v>12</v>
      </c>
      <c r="I16" s="21">
        <v>0.56386866944543823</v>
      </c>
      <c r="J16" s="21">
        <v>0.32506311211952255</v>
      </c>
      <c r="K16" s="21">
        <v>0.10478089417560232</v>
      </c>
      <c r="L16" s="21">
        <v>0.87389646389869691</v>
      </c>
      <c r="M16" s="21">
        <v>0.37860168751001</v>
      </c>
      <c r="N16" s="21">
        <v>0.10649591685688842</v>
      </c>
      <c r="O16" s="21">
        <v>2.8589137898732409E-3</v>
      </c>
      <c r="P16" s="21">
        <v>0.78907797716108596</v>
      </c>
      <c r="Q16" s="21">
        <v>0.50941831594298626</v>
      </c>
      <c r="R16" s="21">
        <v>0.45186903698830283</v>
      </c>
    </row>
    <row r="17" spans="5:18" x14ac:dyDescent="0.25">
      <c r="E17" s="16">
        <v>13</v>
      </c>
      <c r="F17" s="21">
        <v>0.35574327448062304</v>
      </c>
      <c r="G17" s="21"/>
      <c r="H17" s="16">
        <v>13</v>
      </c>
      <c r="I17" s="21">
        <v>0.95763301238663046</v>
      </c>
      <c r="J17" s="21">
        <v>0.10802113672250957</v>
      </c>
      <c r="K17" s="21">
        <v>0.20829874495625422</v>
      </c>
      <c r="L17" s="21">
        <v>0.35058240959527931</v>
      </c>
      <c r="M17" s="21">
        <v>0.46900876294406069</v>
      </c>
      <c r="N17" s="21">
        <v>0.63723560219649622</v>
      </c>
      <c r="O17" s="21">
        <v>0.53351006214573271</v>
      </c>
      <c r="P17" s="21">
        <v>0.39136602882443994</v>
      </c>
      <c r="Q17" s="21">
        <v>0.67737629916163578</v>
      </c>
      <c r="R17" s="21">
        <v>0.65044355975373624</v>
      </c>
    </row>
    <row r="18" spans="5:18" x14ac:dyDescent="0.25">
      <c r="E18" s="16">
        <v>14</v>
      </c>
      <c r="F18" s="21">
        <v>0.66591358840159365</v>
      </c>
      <c r="G18" s="21"/>
      <c r="H18" s="16">
        <v>14</v>
      </c>
      <c r="I18" s="21">
        <v>0.58558351948626741</v>
      </c>
      <c r="J18" s="21">
        <v>0.81219852854203123</v>
      </c>
      <c r="K18" s="21">
        <v>0.30573945267204672</v>
      </c>
      <c r="L18" s="21">
        <v>0.54249193107726157</v>
      </c>
      <c r="M18" s="21">
        <v>3.3250587397979481E-2</v>
      </c>
      <c r="N18" s="21">
        <v>0.16549934428015411</v>
      </c>
      <c r="O18" s="21">
        <v>0.20226691393879215</v>
      </c>
      <c r="P18" s="21">
        <v>8.0820746174603553E-2</v>
      </c>
      <c r="Q18" s="21">
        <v>0.39902204342619563</v>
      </c>
      <c r="R18" s="21">
        <v>8.0653588675195453E-2</v>
      </c>
    </row>
    <row r="19" spans="5:18" x14ac:dyDescent="0.25">
      <c r="E19" s="16">
        <v>15</v>
      </c>
      <c r="F19" s="21">
        <v>0.139398027495229</v>
      </c>
      <c r="G19" s="21"/>
      <c r="H19" s="16">
        <v>15</v>
      </c>
      <c r="I19" s="21">
        <v>0.97871831106842411</v>
      </c>
      <c r="J19" s="21">
        <v>3.3333717508848282E-2</v>
      </c>
      <c r="K19" s="21">
        <v>0.88501929769440812</v>
      </c>
      <c r="L19" s="21">
        <v>0.83805781797554801</v>
      </c>
      <c r="M19" s="21">
        <v>0.3822535142514798</v>
      </c>
      <c r="N19" s="21">
        <v>0.40679468648434869</v>
      </c>
      <c r="O19" s="21">
        <v>0.10023655187855407</v>
      </c>
      <c r="P19" s="21">
        <v>0.65449912737329496</v>
      </c>
      <c r="Q19" s="21">
        <v>0.19543657913498425</v>
      </c>
      <c r="R19" s="21">
        <v>0.81269243391414658</v>
      </c>
    </row>
    <row r="20" spans="5:18" x14ac:dyDescent="0.25">
      <c r="E20" s="16">
        <v>16</v>
      </c>
      <c r="F20" s="21">
        <v>0.85226572895050201</v>
      </c>
      <c r="G20" s="21"/>
      <c r="H20" s="16">
        <v>16</v>
      </c>
      <c r="I20" s="21">
        <v>0.80086836933554606</v>
      </c>
      <c r="J20" s="21">
        <v>0.78085961057146458</v>
      </c>
      <c r="K20" s="21">
        <v>0.74928518883102146</v>
      </c>
      <c r="L20" s="21">
        <v>0.53075742976632057</v>
      </c>
      <c r="M20" s="21">
        <v>0.96686530632768108</v>
      </c>
      <c r="N20" s="21">
        <v>0.40782632581634815</v>
      </c>
      <c r="O20" s="21">
        <v>0.26978542472188971</v>
      </c>
      <c r="P20" s="21">
        <v>0.58752207780121934</v>
      </c>
      <c r="Q20" s="21">
        <v>0.14781621792892796</v>
      </c>
      <c r="R20" s="21">
        <v>0.32096576753945028</v>
      </c>
    </row>
    <row r="21" spans="5:18" x14ac:dyDescent="0.25">
      <c r="E21" s="16">
        <v>17</v>
      </c>
      <c r="F21" s="21">
        <v>0.61428120996314295</v>
      </c>
      <c r="G21" s="21"/>
      <c r="H21" s="16">
        <v>17</v>
      </c>
      <c r="I21" s="21">
        <v>0.5244817858070292</v>
      </c>
      <c r="J21" s="21">
        <v>0.76107767463721454</v>
      </c>
      <c r="K21" s="21">
        <v>7.3366424688829701E-2</v>
      </c>
      <c r="L21" s="21">
        <v>0.6850493595724646</v>
      </c>
      <c r="M21" s="21">
        <v>0.78148473298250498</v>
      </c>
      <c r="N21" s="21">
        <v>0.16978510473886788</v>
      </c>
      <c r="O21" s="21">
        <v>0.51047079407717888</v>
      </c>
      <c r="P21" s="21">
        <v>0.39668216641039133</v>
      </c>
      <c r="Q21" s="21">
        <v>0.93629692172608014</v>
      </c>
      <c r="R21" s="21">
        <v>0.66798239869545617</v>
      </c>
    </row>
    <row r="22" spans="5:18" x14ac:dyDescent="0.25">
      <c r="E22" s="16">
        <v>18</v>
      </c>
      <c r="F22" s="21">
        <v>0.50527734397502067</v>
      </c>
      <c r="G22" s="21"/>
      <c r="H22" s="16">
        <v>18</v>
      </c>
      <c r="I22" s="21">
        <v>0.11383270053023786</v>
      </c>
      <c r="J22" s="21">
        <v>0.56875086266218522</v>
      </c>
      <c r="K22" s="21">
        <v>0.98631340791614963</v>
      </c>
      <c r="L22" s="21">
        <v>0.14511643019298059</v>
      </c>
      <c r="M22" s="21">
        <v>0.94634083339930442</v>
      </c>
      <c r="N22" s="21">
        <v>0.45413483942826283</v>
      </c>
      <c r="O22" s="21">
        <v>0.64918780669401877</v>
      </c>
      <c r="P22" s="21">
        <v>0.94428449735213382</v>
      </c>
      <c r="Q22" s="21">
        <v>0.57549778006974006</v>
      </c>
      <c r="R22" s="21">
        <v>0.30474917515954647</v>
      </c>
    </row>
    <row r="23" spans="5:18" x14ac:dyDescent="0.25">
      <c r="E23" s="16">
        <v>19</v>
      </c>
      <c r="F23" s="21">
        <v>0.32072637873325605</v>
      </c>
      <c r="G23" s="21"/>
      <c r="H23" s="16">
        <v>19</v>
      </c>
      <c r="I23" s="21">
        <v>0.89529774729359046</v>
      </c>
      <c r="J23" s="21">
        <v>7.8534147064541537E-2</v>
      </c>
      <c r="K23" s="21">
        <v>1.8160840889386631E-2</v>
      </c>
      <c r="L23" s="21">
        <v>0.65979623131832787</v>
      </c>
      <c r="M23" s="21">
        <v>8.2001256601602179E-2</v>
      </c>
      <c r="N23" s="21">
        <v>0.27980797892998777</v>
      </c>
      <c r="O23" s="21">
        <v>0.62818002999411438</v>
      </c>
      <c r="P23" s="21">
        <v>0.68353215039885895</v>
      </c>
      <c r="Q23" s="21">
        <v>0.9820647705084059</v>
      </c>
      <c r="R23" s="21">
        <v>0.43696038387647251</v>
      </c>
    </row>
    <row r="24" spans="5:18" x14ac:dyDescent="0.25">
      <c r="E24" s="16">
        <v>20</v>
      </c>
      <c r="F24" s="21">
        <v>0.69168817607460065</v>
      </c>
      <c r="G24" s="21"/>
      <c r="H24" s="16">
        <v>20</v>
      </c>
      <c r="I24" s="21">
        <v>5.9273974542039087E-2</v>
      </c>
      <c r="J24" s="21">
        <v>0.94198917978962615</v>
      </c>
      <c r="K24" s="21">
        <v>0.90170960554899171</v>
      </c>
      <c r="L24" s="21">
        <v>0.72642123216524135</v>
      </c>
      <c r="M24" s="21">
        <v>0.78236960691020985</v>
      </c>
      <c r="N24" s="21">
        <v>0.80769236492080998</v>
      </c>
      <c r="O24" s="21">
        <v>0.78033444931041063</v>
      </c>
      <c r="P24" s="21">
        <v>0.13394347776930482</v>
      </c>
      <c r="Q24" s="21">
        <v>0.84450572230363008</v>
      </c>
      <c r="R24" s="21">
        <v>5.0446264856651712E-3</v>
      </c>
    </row>
    <row r="25" spans="5:18" x14ac:dyDescent="0.25">
      <c r="E25" s="16">
        <v>21</v>
      </c>
      <c r="F25" s="21">
        <v>0.22998205583132814</v>
      </c>
      <c r="G25" s="21"/>
      <c r="H25" s="16">
        <v>21</v>
      </c>
      <c r="I25" s="21">
        <v>0.89619789510648085</v>
      </c>
      <c r="J25" s="21">
        <v>0.97195068611388702</v>
      </c>
      <c r="K25" s="21">
        <v>0.55432855646112023</v>
      </c>
      <c r="L25" s="21">
        <v>0.39836553500276528</v>
      </c>
      <c r="M25" s="21">
        <v>0.36183827969210558</v>
      </c>
      <c r="N25" s="21">
        <v>0.39513734396095157</v>
      </c>
      <c r="O25" s="21">
        <v>0.24229750774056302</v>
      </c>
      <c r="P25" s="21">
        <v>0.23139797175890653</v>
      </c>
      <c r="Q25" s="21">
        <v>0.17305724628072816</v>
      </c>
      <c r="R25" s="21">
        <v>0.82600479866889676</v>
      </c>
    </row>
    <row r="26" spans="5:18" x14ac:dyDescent="0.25">
      <c r="E26" s="16">
        <v>22</v>
      </c>
      <c r="F26" s="21">
        <v>0.17781970496849253</v>
      </c>
      <c r="G26" s="21"/>
      <c r="H26" s="16">
        <v>22</v>
      </c>
      <c r="I26" s="21">
        <v>0.70683970608046165</v>
      </c>
      <c r="J26" s="21">
        <v>0.69144041837389347</v>
      </c>
      <c r="K26" s="21">
        <v>0.69093278951681136</v>
      </c>
      <c r="L26" s="21">
        <v>0.23794132430421633</v>
      </c>
      <c r="M26" s="21">
        <v>5.5189172199316516E-2</v>
      </c>
      <c r="N26" s="21">
        <v>0.64009566150682928</v>
      </c>
      <c r="O26" s="21">
        <v>0.36419068503597807</v>
      </c>
      <c r="P26" s="21">
        <v>0.39810975222164491</v>
      </c>
      <c r="Q26" s="21">
        <v>0.87257584002561694</v>
      </c>
      <c r="R26" s="21">
        <v>0.41102905089307729</v>
      </c>
    </row>
    <row r="27" spans="5:18" x14ac:dyDescent="0.25">
      <c r="E27" s="16">
        <v>23</v>
      </c>
      <c r="F27" s="21">
        <v>0.51594833280409824</v>
      </c>
      <c r="G27" s="21"/>
      <c r="H27" s="16">
        <v>23</v>
      </c>
      <c r="I27" s="21">
        <v>0.19196300469563932</v>
      </c>
      <c r="J27" s="21">
        <v>0.47878897090568795</v>
      </c>
      <c r="K27" s="21">
        <v>0.97086236584890895</v>
      </c>
      <c r="L27" s="21">
        <v>0.23393635968536153</v>
      </c>
      <c r="M27" s="21">
        <v>0.81452756973977791</v>
      </c>
      <c r="N27" s="21">
        <v>0.62592153547979434</v>
      </c>
      <c r="O27" s="21">
        <v>0.73351453752872686</v>
      </c>
      <c r="P27" s="21">
        <v>0.24779774052038961</v>
      </c>
      <c r="Q27" s="21">
        <v>0.42195111657717188</v>
      </c>
      <c r="R27" s="21">
        <v>0.67273438781076988</v>
      </c>
    </row>
    <row r="28" spans="5:18" x14ac:dyDescent="0.25">
      <c r="E28" s="16">
        <v>24</v>
      </c>
      <c r="F28" s="21">
        <v>0.78768904617971924</v>
      </c>
      <c r="G28" s="21"/>
      <c r="H28" s="16">
        <v>24</v>
      </c>
      <c r="I28" s="21">
        <v>0.68437802944645554</v>
      </c>
      <c r="J28" s="21">
        <v>0.64721361370311492</v>
      </c>
      <c r="K28" s="21">
        <v>0.87798836529256075</v>
      </c>
      <c r="L28" s="21">
        <v>0.91768012701846302</v>
      </c>
      <c r="M28" s="21">
        <v>0.70249091060506264</v>
      </c>
      <c r="N28" s="21">
        <v>0.77473607450913828</v>
      </c>
      <c r="O28" s="21">
        <v>0.75153271902861107</v>
      </c>
      <c r="P28" s="21">
        <v>0.75975923252679101</v>
      </c>
      <c r="Q28" s="21">
        <v>0.92556711350597431</v>
      </c>
      <c r="R28" s="21">
        <v>4.6953332265085246E-2</v>
      </c>
    </row>
    <row r="29" spans="5:18" x14ac:dyDescent="0.25">
      <c r="E29" s="16">
        <v>25</v>
      </c>
      <c r="F29" s="21">
        <v>0.40338553047993364</v>
      </c>
      <c r="G29" s="21"/>
      <c r="H29" s="16">
        <v>25</v>
      </c>
      <c r="I29" s="21">
        <v>0.967316752498105</v>
      </c>
      <c r="J29" s="21">
        <v>0.54744066523095691</v>
      </c>
      <c r="K29" s="21">
        <v>0.5241460230609698</v>
      </c>
      <c r="L29" s="21">
        <v>0.18943149805020032</v>
      </c>
      <c r="M29" s="21">
        <v>0.93223298724152592</v>
      </c>
      <c r="N29" s="21">
        <v>0.29554797545330647</v>
      </c>
      <c r="O29" s="21">
        <v>0.31535523742482674</v>
      </c>
      <c r="P29" s="21">
        <v>0.33202482372979036</v>
      </c>
      <c r="Q29" s="21">
        <v>0.32783719932794775</v>
      </c>
      <c r="R29" s="21">
        <v>0.36564444529766038</v>
      </c>
    </row>
    <row r="30" spans="5:18" x14ac:dyDescent="0.25">
      <c r="E30" s="16">
        <v>26</v>
      </c>
      <c r="F30" s="21">
        <v>0.82224320912976911</v>
      </c>
      <c r="G30" s="21"/>
      <c r="H30" s="16">
        <v>26</v>
      </c>
      <c r="I30" s="21">
        <v>0.24068570609225504</v>
      </c>
      <c r="J30" s="21">
        <v>0.73809323800117743</v>
      </c>
      <c r="K30" s="21">
        <v>0.75956882810882687</v>
      </c>
      <c r="L30" s="21">
        <v>0.454316463504295</v>
      </c>
      <c r="M30" s="21">
        <v>0.91918337953659424</v>
      </c>
      <c r="N30" s="21">
        <v>0.73738977946189721</v>
      </c>
      <c r="O30" s="21">
        <v>0.14548612855240772</v>
      </c>
      <c r="P30" s="21">
        <v>0.33079271086485507</v>
      </c>
      <c r="Q30" s="21">
        <v>8.7408152813478468E-2</v>
      </c>
      <c r="R30" s="21">
        <v>0.97950018966480001</v>
      </c>
    </row>
    <row r="31" spans="5:18" x14ac:dyDescent="0.25">
      <c r="E31" s="16">
        <v>27</v>
      </c>
      <c r="F31" s="21">
        <v>0.46223564069921752</v>
      </c>
      <c r="G31" s="21"/>
      <c r="H31" s="16">
        <v>27</v>
      </c>
      <c r="I31" s="21">
        <v>0.83512116421340155</v>
      </c>
      <c r="J31" s="21">
        <v>0.85242899273202843</v>
      </c>
      <c r="K31" s="21">
        <v>1.5975475243548809E-2</v>
      </c>
      <c r="L31" s="21">
        <v>0.40992875240455628</v>
      </c>
      <c r="M31" s="21">
        <v>0.7821054111624941</v>
      </c>
      <c r="N31" s="21">
        <v>0.28790566948298668</v>
      </c>
      <c r="O31" s="21">
        <v>0.71650715472227089</v>
      </c>
      <c r="P31" s="21">
        <v>0.92131609970018491</v>
      </c>
      <c r="Q31" s="21">
        <v>0.29938036871682805</v>
      </c>
      <c r="R31" s="21">
        <v>0.58150453814261904</v>
      </c>
    </row>
    <row r="32" spans="5:18" x14ac:dyDescent="0.25">
      <c r="E32" s="16">
        <v>28</v>
      </c>
      <c r="F32" s="21">
        <v>0.41896789246010813</v>
      </c>
      <c r="G32" s="21"/>
      <c r="H32" s="16">
        <v>28</v>
      </c>
      <c r="I32" s="21">
        <v>0.22330316958317231</v>
      </c>
      <c r="J32" s="21">
        <v>0.61788328739908438</v>
      </c>
      <c r="K32" s="21">
        <v>3.0032088303486137E-2</v>
      </c>
      <c r="L32" s="21">
        <v>0.99069087285424928</v>
      </c>
      <c r="M32" s="21">
        <v>4.6612589532647797E-2</v>
      </c>
      <c r="N32" s="21">
        <v>0.29258885838385451</v>
      </c>
      <c r="O32" s="21">
        <v>0.81656795955878292</v>
      </c>
      <c r="P32" s="21">
        <v>0.29087554458252096</v>
      </c>
      <c r="Q32" s="21">
        <v>0.2990755919728022</v>
      </c>
      <c r="R32" s="21">
        <v>5.6307028235766388E-2</v>
      </c>
    </row>
    <row r="33" spans="5:18" x14ac:dyDescent="0.25">
      <c r="E33" s="16">
        <v>29</v>
      </c>
      <c r="F33" s="21">
        <v>0.24998004527724893</v>
      </c>
      <c r="G33" s="21"/>
      <c r="H33" s="16">
        <v>29</v>
      </c>
      <c r="I33" s="21">
        <v>0.77256380858244056</v>
      </c>
      <c r="J33" s="21">
        <v>0.23240277502117868</v>
      </c>
      <c r="K33" s="21">
        <v>0.90783491849674436</v>
      </c>
      <c r="L33" s="21">
        <v>0.39737644764350843</v>
      </c>
      <c r="M33" s="21">
        <v>0.89008495397869447</v>
      </c>
      <c r="N33" s="21">
        <v>0.15032136170741994</v>
      </c>
      <c r="O33" s="21">
        <v>0.86219856127795369</v>
      </c>
      <c r="P33" s="21">
        <v>0.91056522815112217</v>
      </c>
      <c r="Q33" s="21">
        <v>0.54163550059200471</v>
      </c>
      <c r="R33" s="21">
        <v>4.9886723780157016E-4</v>
      </c>
    </row>
    <row r="34" spans="5:18" x14ac:dyDescent="0.25">
      <c r="E34" s="16">
        <v>30</v>
      </c>
      <c r="F34" s="21">
        <v>2.4145450107262989E-2</v>
      </c>
      <c r="G34" s="21"/>
      <c r="H34" s="16">
        <v>30</v>
      </c>
      <c r="I34" s="21">
        <v>0.57836042348361494</v>
      </c>
      <c r="J34" s="21">
        <v>0.22910181399012897</v>
      </c>
      <c r="K34" s="21">
        <v>0.19248887418449567</v>
      </c>
      <c r="L34" s="21">
        <v>0.3787877526559067</v>
      </c>
      <c r="M34" s="21">
        <v>0.83373193590788219</v>
      </c>
      <c r="N34" s="21">
        <v>0.14053593261338604</v>
      </c>
      <c r="O34" s="21">
        <v>0.76815477579459834</v>
      </c>
      <c r="P34" s="21">
        <v>0.96618036485420389</v>
      </c>
      <c r="Q34" s="21">
        <v>0.7572511873912996</v>
      </c>
      <c r="R34" s="21">
        <v>0.19039502625036664</v>
      </c>
    </row>
    <row r="35" spans="5:18" x14ac:dyDescent="0.25">
      <c r="E35" s="16">
        <v>31</v>
      </c>
      <c r="F35" s="21">
        <v>0.67108507973346421</v>
      </c>
      <c r="G35" s="21"/>
      <c r="H35" s="16">
        <v>31</v>
      </c>
      <c r="I35" s="21">
        <v>0.78753088331697596</v>
      </c>
      <c r="J35" s="21">
        <v>4.056595000954466E-2</v>
      </c>
      <c r="K35" s="21">
        <v>0.92952535234319167</v>
      </c>
      <c r="L35" s="21">
        <v>0.4203914243021093</v>
      </c>
      <c r="M35" s="21">
        <v>0.12894675114377407</v>
      </c>
      <c r="N35" s="21">
        <v>0.45425417281582103</v>
      </c>
      <c r="O35" s="21">
        <v>0.25108450511120228</v>
      </c>
      <c r="P35" s="21">
        <v>3.4578004429446363E-3</v>
      </c>
      <c r="Q35" s="21">
        <v>0.19418758775989875</v>
      </c>
      <c r="R35" s="21">
        <v>0.25031714037398956</v>
      </c>
    </row>
    <row r="36" spans="5:18" x14ac:dyDescent="0.25">
      <c r="E36" s="16">
        <v>32</v>
      </c>
      <c r="F36" s="21">
        <v>0.25530719070432384</v>
      </c>
      <c r="G36" s="21"/>
      <c r="H36" s="16">
        <v>32</v>
      </c>
      <c r="I36" s="21">
        <v>0.52350341409087175</v>
      </c>
      <c r="J36" s="21">
        <v>0.85685096657118587</v>
      </c>
      <c r="K36" s="21">
        <v>0.86466499872488267</v>
      </c>
      <c r="L36" s="21">
        <v>0.46041274166568669</v>
      </c>
      <c r="M36" s="21">
        <v>0.388280818858461</v>
      </c>
      <c r="N36" s="21">
        <v>0.84880503998774548</v>
      </c>
      <c r="O36" s="21">
        <v>1.4542208800081946E-2</v>
      </c>
      <c r="P36" s="21">
        <v>0.4549024649130895</v>
      </c>
      <c r="Q36" s="21">
        <v>0.1649252509630551</v>
      </c>
      <c r="R36" s="21">
        <v>0.49607913430320505</v>
      </c>
    </row>
    <row r="37" spans="5:18" x14ac:dyDescent="0.25">
      <c r="E37" s="16">
        <v>33</v>
      </c>
      <c r="F37" s="21">
        <v>7.8978676395204173E-2</v>
      </c>
      <c r="G37" s="21"/>
      <c r="H37" s="16">
        <v>33</v>
      </c>
      <c r="I37" s="21">
        <v>0.38049483802696527</v>
      </c>
      <c r="J37" s="21">
        <v>0.62341715132258291</v>
      </c>
      <c r="K37" s="21">
        <v>0.77895826104576182</v>
      </c>
      <c r="L37" s="21">
        <v>0.76934562352909108</v>
      </c>
      <c r="M37" s="21">
        <v>0.1062366507182716</v>
      </c>
      <c r="N37" s="21">
        <v>0.18625724214756123</v>
      </c>
      <c r="O37" s="21">
        <v>0.15527894963901656</v>
      </c>
      <c r="P37" s="21">
        <v>1.9992361008647874E-2</v>
      </c>
      <c r="Q37" s="21">
        <v>0.27913469980118444</v>
      </c>
      <c r="R37" s="21">
        <v>0.1446613396093015</v>
      </c>
    </row>
    <row r="38" spans="5:18" x14ac:dyDescent="0.25">
      <c r="E38" s="16">
        <v>34</v>
      </c>
      <c r="F38" s="21">
        <v>0.56203837159368542</v>
      </c>
      <c r="G38" s="21"/>
      <c r="H38" s="16">
        <v>34</v>
      </c>
      <c r="I38" s="21">
        <v>0.78283230108625601</v>
      </c>
      <c r="J38" s="21">
        <v>0.78289047600904771</v>
      </c>
      <c r="K38" s="21">
        <v>0.76177792121737087</v>
      </c>
      <c r="L38" s="21">
        <v>0.61198065454562089</v>
      </c>
      <c r="M38" s="21">
        <v>0.58756759781145851</v>
      </c>
      <c r="N38" s="21">
        <v>0.87385163332367888</v>
      </c>
      <c r="O38" s="21">
        <v>0.5058904437358861</v>
      </c>
      <c r="P38" s="21">
        <v>0.7005601350992321</v>
      </c>
      <c r="Q38" s="21">
        <v>0.33856051524303232</v>
      </c>
      <c r="R38" s="21">
        <v>0.31382119129578712</v>
      </c>
    </row>
    <row r="39" spans="5:18" x14ac:dyDescent="0.25">
      <c r="E39" s="16">
        <v>35</v>
      </c>
      <c r="F39" s="21">
        <v>0.18000748629162422</v>
      </c>
      <c r="G39" s="21"/>
      <c r="H39" s="16">
        <v>35</v>
      </c>
      <c r="I39" s="21">
        <v>7.0552544391733196E-4</v>
      </c>
      <c r="J39" s="21">
        <v>0.23267092718817961</v>
      </c>
      <c r="K39" s="21">
        <v>0.9406051096593494</v>
      </c>
      <c r="L39" s="21">
        <v>0.64550142903218088</v>
      </c>
      <c r="M39" s="21">
        <v>0.40574990163911595</v>
      </c>
      <c r="N39" s="21">
        <v>0.69383553161393907</v>
      </c>
      <c r="O39" s="21">
        <v>0.40387807230453598</v>
      </c>
      <c r="P39" s="21">
        <v>0.61628752476718351</v>
      </c>
      <c r="Q39" s="21">
        <v>0.51021368212716112</v>
      </c>
      <c r="R39" s="21">
        <v>0.17673860122292362</v>
      </c>
    </row>
    <row r="40" spans="5:18" x14ac:dyDescent="0.25">
      <c r="E40" s="16">
        <v>36</v>
      </c>
      <c r="F40" s="21">
        <v>0.62319002184256056</v>
      </c>
      <c r="G40" s="21"/>
      <c r="H40" s="16">
        <v>36</v>
      </c>
      <c r="I40" s="21">
        <v>0.42937135269113802</v>
      </c>
      <c r="J40" s="21">
        <v>0.93928371368266228</v>
      </c>
      <c r="K40" s="21">
        <v>0.6952572287240194</v>
      </c>
      <c r="L40" s="21">
        <v>0.76972008065264552</v>
      </c>
      <c r="M40" s="21">
        <v>0.20348978818779206</v>
      </c>
      <c r="N40" s="21">
        <v>0.52609543470086506</v>
      </c>
      <c r="O40" s="21">
        <v>0.84999962339189916</v>
      </c>
      <c r="P40" s="21">
        <v>0.47189546968869911</v>
      </c>
      <c r="Q40" s="21">
        <v>0.7631660529774934</v>
      </c>
      <c r="R40" s="21">
        <v>0.65509673036148541</v>
      </c>
    </row>
    <row r="41" spans="5:18" x14ac:dyDescent="0.25">
      <c r="E41" s="16">
        <v>37</v>
      </c>
      <c r="F41" s="21">
        <v>0.79335674250413213</v>
      </c>
      <c r="G41" s="21"/>
      <c r="H41" s="16">
        <v>37</v>
      </c>
      <c r="I41" s="21">
        <v>0.2346402587899179</v>
      </c>
      <c r="J41" s="21">
        <v>0.65578021914600659</v>
      </c>
      <c r="K41" s="21">
        <v>0.74299929291427125</v>
      </c>
      <c r="L41" s="21">
        <v>0.5227255876653274</v>
      </c>
      <c r="M41" s="21">
        <v>0.64621566972127364</v>
      </c>
      <c r="N41" s="21">
        <v>0.77914747482820312</v>
      </c>
      <c r="O41" s="21">
        <v>0.82858775121413153</v>
      </c>
      <c r="P41" s="21">
        <v>0.72456109712253103</v>
      </c>
      <c r="Q41" s="21">
        <v>0.8411842575312255</v>
      </c>
      <c r="R41" s="21">
        <v>0.4621339912648772</v>
      </c>
    </row>
    <row r="42" spans="5:18" x14ac:dyDescent="0.25">
      <c r="E42" s="16">
        <v>38</v>
      </c>
      <c r="F42" s="21">
        <v>2.7945229002203087E-2</v>
      </c>
      <c r="G42" s="21"/>
      <c r="H42" s="16">
        <v>38</v>
      </c>
      <c r="I42" s="21">
        <v>0.1646406464656075</v>
      </c>
      <c r="J42" s="21">
        <v>0.2580247659269671</v>
      </c>
      <c r="K42" s="21">
        <v>0.20018266376023874</v>
      </c>
      <c r="L42" s="21">
        <v>4.5400450286128047E-2</v>
      </c>
      <c r="M42" s="21">
        <v>3.0551475755687285E-2</v>
      </c>
      <c r="N42" s="21">
        <v>0.92403143454780001</v>
      </c>
      <c r="O42" s="21">
        <v>0.54085396847781531</v>
      </c>
      <c r="P42" s="21">
        <v>0.9515754326426118</v>
      </c>
      <c r="Q42" s="21">
        <v>0.26915022979937975</v>
      </c>
      <c r="R42" s="21">
        <v>0.71562904654177462</v>
      </c>
    </row>
    <row r="43" spans="5:18" x14ac:dyDescent="0.25">
      <c r="E43" s="16">
        <v>39</v>
      </c>
      <c r="F43" s="21">
        <v>0.88262526745631908</v>
      </c>
      <c r="G43" s="21"/>
      <c r="H43" s="16">
        <v>39</v>
      </c>
      <c r="I43" s="21">
        <v>0.61373795674021714</v>
      </c>
      <c r="J43" s="21">
        <v>0.22750589828660195</v>
      </c>
      <c r="K43" s="21">
        <v>0.54398017199260895</v>
      </c>
      <c r="L43" s="21">
        <v>0.71864225094956768</v>
      </c>
      <c r="M43" s="21">
        <v>0.43072269112836059</v>
      </c>
      <c r="N43" s="21">
        <v>0.40972906777566731</v>
      </c>
      <c r="O43" s="21">
        <v>0.72451166084725283</v>
      </c>
      <c r="P43" s="21">
        <v>0.36878203386717934</v>
      </c>
      <c r="Q43" s="21">
        <v>0.3079903448268726</v>
      </c>
      <c r="R43" s="21">
        <v>0.54113588494708442</v>
      </c>
    </row>
    <row r="44" spans="5:18" x14ac:dyDescent="0.25">
      <c r="E44" s="16">
        <v>40</v>
      </c>
      <c r="F44" s="21">
        <v>0.69875599968981006</v>
      </c>
      <c r="G44" s="21"/>
      <c r="H44" s="16">
        <v>40</v>
      </c>
      <c r="I44" s="21">
        <v>0.56910694823512709</v>
      </c>
      <c r="J44" s="21">
        <v>0.27457575983560645</v>
      </c>
      <c r="K44" s="21">
        <v>0.96097549982629127</v>
      </c>
      <c r="L44" s="21">
        <v>0.47924462048442906</v>
      </c>
      <c r="M44" s="21">
        <v>0.23734045759290512</v>
      </c>
      <c r="N44" s="21">
        <v>0.21918097933027958</v>
      </c>
      <c r="O44" s="21">
        <v>6.0180311386454965E-2</v>
      </c>
      <c r="P44" s="21">
        <v>0.60074143225830534</v>
      </c>
      <c r="Q44" s="21">
        <v>0.96178669810389672</v>
      </c>
      <c r="R44" s="21">
        <v>0.18171409258074678</v>
      </c>
    </row>
    <row r="45" spans="5:18" x14ac:dyDescent="0.25">
      <c r="E45" s="16">
        <v>41</v>
      </c>
      <c r="F45" s="21">
        <v>0.40470469251047059</v>
      </c>
      <c r="G45" s="21"/>
      <c r="H45" s="16">
        <v>41</v>
      </c>
      <c r="I45" s="21">
        <v>0.33321597794510505</v>
      </c>
      <c r="J45" s="21">
        <v>0.59134534269838879</v>
      </c>
      <c r="K45" s="21">
        <v>0.60354729540449037</v>
      </c>
      <c r="L45" s="21">
        <v>0.39882888348324452</v>
      </c>
      <c r="M45" s="21">
        <v>0.44560570193737714</v>
      </c>
      <c r="N45" s="21">
        <v>0.89286304091689905</v>
      </c>
      <c r="O45" s="21">
        <v>0.74357189418596437</v>
      </c>
      <c r="P45" s="21">
        <v>0.67047252278951575</v>
      </c>
      <c r="Q45" s="21">
        <v>0.80931196631173141</v>
      </c>
      <c r="R45" s="21">
        <v>0.75628613604294403</v>
      </c>
    </row>
    <row r="46" spans="5:18" x14ac:dyDescent="0.25">
      <c r="E46" s="16">
        <v>42</v>
      </c>
      <c r="F46" s="21">
        <v>0.95384690893467039</v>
      </c>
      <c r="G46" s="21"/>
      <c r="H46" s="16">
        <v>42</v>
      </c>
      <c r="I46" s="21">
        <v>0.4690948992882612</v>
      </c>
      <c r="J46" s="21">
        <v>0.3701399375952682</v>
      </c>
      <c r="K46" s="21">
        <v>9.94061860924218E-2</v>
      </c>
      <c r="L46" s="21">
        <v>0.30143534130590932</v>
      </c>
      <c r="M46" s="21">
        <v>6.052042014410064E-2</v>
      </c>
      <c r="N46" s="21">
        <v>0.9747350036167447</v>
      </c>
      <c r="O46" s="21">
        <v>0.71755682318169867</v>
      </c>
      <c r="P46" s="21">
        <v>0.86423081707950933</v>
      </c>
      <c r="Q46" s="21">
        <v>8.0018259759038979E-2</v>
      </c>
      <c r="R46" s="21">
        <v>0.86483873159209768</v>
      </c>
    </row>
    <row r="47" spans="5:18" x14ac:dyDescent="0.25">
      <c r="E47" s="16">
        <v>43</v>
      </c>
      <c r="F47" s="21">
        <v>0.69364954371176912</v>
      </c>
      <c r="G47" s="21"/>
      <c r="H47" s="16">
        <v>43</v>
      </c>
      <c r="I47" s="21">
        <v>7.6607767299386897E-2</v>
      </c>
      <c r="J47" s="21">
        <v>0.11615501874972711</v>
      </c>
      <c r="K47" s="21">
        <v>0.30202548924030592</v>
      </c>
      <c r="L47" s="21">
        <v>0.98464031801479113</v>
      </c>
      <c r="M47" s="21">
        <v>0.96578930131559892</v>
      </c>
      <c r="N47" s="21">
        <v>0.94670620692974838</v>
      </c>
      <c r="O47" s="21">
        <v>0.39150254854437738</v>
      </c>
      <c r="P47" s="21">
        <v>0.67960336857237558</v>
      </c>
      <c r="Q47" s="21">
        <v>0.34561585578969101</v>
      </c>
      <c r="R47" s="21">
        <v>0.29659060252014424</v>
      </c>
    </row>
    <row r="48" spans="5:18" x14ac:dyDescent="0.25">
      <c r="E48" s="16">
        <v>44</v>
      </c>
      <c r="F48" s="21">
        <v>0.63867525416932958</v>
      </c>
      <c r="G48" s="21"/>
      <c r="H48" s="16">
        <v>44</v>
      </c>
      <c r="I48" s="21">
        <v>0.67896276343473316</v>
      </c>
      <c r="J48" s="21">
        <v>0.94343035096779093</v>
      </c>
      <c r="K48" s="21">
        <v>0.98074895456997857</v>
      </c>
      <c r="L48" s="21">
        <v>0.87823765917328112</v>
      </c>
      <c r="M48" s="21">
        <v>0.71059761315146275</v>
      </c>
      <c r="N48" s="21">
        <v>0.5036717996686576</v>
      </c>
      <c r="O48" s="21">
        <v>0.6809063980348885</v>
      </c>
      <c r="P48" s="21">
        <v>0.97591542384071028</v>
      </c>
      <c r="Q48" s="21">
        <v>0.35850314435274744</v>
      </c>
      <c r="R48" s="21">
        <v>6.3886287843793133E-2</v>
      </c>
    </row>
    <row r="49" spans="5:18" x14ac:dyDescent="0.25">
      <c r="E49" s="16">
        <v>45</v>
      </c>
      <c r="F49" s="21">
        <v>6.1070698906144916E-3</v>
      </c>
      <c r="G49" s="21"/>
      <c r="H49" s="16">
        <v>45</v>
      </c>
      <c r="I49" s="21">
        <v>0.45016906432342418</v>
      </c>
      <c r="J49" s="21">
        <v>0.51163294949404103</v>
      </c>
      <c r="K49" s="21">
        <v>0.52476311991677371</v>
      </c>
      <c r="L49" s="21">
        <v>6.9864539531275915E-2</v>
      </c>
      <c r="M49" s="21">
        <v>0.85237293950673643</v>
      </c>
      <c r="N49" s="21">
        <v>0.3795658110065433</v>
      </c>
      <c r="O49" s="21">
        <v>0.92952323211523613</v>
      </c>
      <c r="P49" s="21">
        <v>0.4360041441128264</v>
      </c>
      <c r="Q49" s="21">
        <v>0.92553112206631494</v>
      </c>
      <c r="R49" s="21">
        <v>0.60122196959144647</v>
      </c>
    </row>
    <row r="50" spans="5:18" x14ac:dyDescent="0.25">
      <c r="E50" s="16">
        <v>46</v>
      </c>
      <c r="F50" s="21">
        <v>0.27664272513959143</v>
      </c>
      <c r="G50" s="21"/>
      <c r="H50" s="16">
        <v>46</v>
      </c>
      <c r="I50" s="21">
        <v>0.51556193701240338</v>
      </c>
      <c r="J50" s="21">
        <v>6.5053936395629619E-2</v>
      </c>
      <c r="K50" s="21">
        <v>0.48787743728577393</v>
      </c>
      <c r="L50" s="21">
        <v>0.70890068810674611</v>
      </c>
      <c r="M50" s="21">
        <v>0.92165614771456905</v>
      </c>
      <c r="N50" s="21">
        <v>0.54963262217015407</v>
      </c>
      <c r="O50" s="21">
        <v>0.77315011312760651</v>
      </c>
      <c r="P50" s="21">
        <v>0.3268063303805141</v>
      </c>
      <c r="Q50" s="21">
        <v>0.68345501300507183</v>
      </c>
      <c r="R50" s="21">
        <v>0.32093521781504297</v>
      </c>
    </row>
    <row r="51" spans="5:18" x14ac:dyDescent="0.25">
      <c r="E51" s="16">
        <v>47</v>
      </c>
      <c r="F51" s="21">
        <v>0.42494621210664763</v>
      </c>
      <c r="G51" s="21"/>
      <c r="H51" s="16">
        <v>47</v>
      </c>
      <c r="I51" s="21">
        <v>0.68703242405147402</v>
      </c>
      <c r="J51" s="21">
        <v>0.34996264461098103</v>
      </c>
      <c r="K51" s="21">
        <v>0.86378155584452476</v>
      </c>
      <c r="L51" s="21">
        <v>0.47914679832178908</v>
      </c>
      <c r="M51" s="21">
        <v>0.14919986315940637</v>
      </c>
      <c r="N51" s="21">
        <v>0.31386500500268966</v>
      </c>
      <c r="O51" s="21">
        <v>0.91101051234189323</v>
      </c>
      <c r="P51" s="21">
        <v>0.75544203045602409</v>
      </c>
      <c r="Q51" s="21">
        <v>0.23168640429742149</v>
      </c>
      <c r="R51" s="21">
        <v>0.978914796870334</v>
      </c>
    </row>
    <row r="52" spans="5:18" x14ac:dyDescent="0.25">
      <c r="E52" s="16">
        <v>48</v>
      </c>
      <c r="F52" s="21">
        <v>0.74610705888837747</v>
      </c>
      <c r="G52" s="21"/>
      <c r="H52" s="16">
        <v>48</v>
      </c>
      <c r="I52" s="21">
        <v>0.74877750327614367</v>
      </c>
      <c r="J52" s="21">
        <v>9.3590458963679124E-2</v>
      </c>
      <c r="K52" s="21">
        <v>0.56332658259030133</v>
      </c>
      <c r="L52" s="21">
        <v>0.92036746268203473</v>
      </c>
      <c r="M52" s="21">
        <v>0.88614501201782092</v>
      </c>
      <c r="N52" s="21">
        <v>0.12809439162667091</v>
      </c>
      <c r="O52" s="21">
        <v>0.5627904496890368</v>
      </c>
      <c r="P52" s="21">
        <v>0.94526240230466874</v>
      </c>
      <c r="Q52" s="21">
        <v>0.3903300970376069</v>
      </c>
      <c r="R52" s="21">
        <v>0.94276101760996112</v>
      </c>
    </row>
    <row r="53" spans="5:18" x14ac:dyDescent="0.25">
      <c r="E53" s="16">
        <v>49</v>
      </c>
      <c r="F53" s="21">
        <v>0.34227642571616101</v>
      </c>
      <c r="G53" s="21"/>
      <c r="H53" s="16">
        <v>49</v>
      </c>
      <c r="I53" s="21">
        <v>0.71244136608491693</v>
      </c>
      <c r="J53" s="21">
        <v>4.6750675943983633E-2</v>
      </c>
      <c r="K53" s="21">
        <v>0.61409813927409096</v>
      </c>
      <c r="L53" s="21">
        <v>0.39468279132168749</v>
      </c>
      <c r="M53" s="21">
        <v>0.62837312249961597</v>
      </c>
      <c r="N53" s="21">
        <v>2.729122817249563E-2</v>
      </c>
      <c r="O53" s="21">
        <v>0.52606582239846023</v>
      </c>
      <c r="P53" s="21">
        <v>0.80209544435435931</v>
      </c>
      <c r="Q53" s="21">
        <v>0.8131554587416544</v>
      </c>
      <c r="R53" s="21">
        <v>0.57013093386843516</v>
      </c>
    </row>
    <row r="54" spans="5:18" x14ac:dyDescent="0.25">
      <c r="E54" s="16">
        <v>50</v>
      </c>
      <c r="F54" s="21">
        <v>0.90634866986151008</v>
      </c>
      <c r="G54" s="21"/>
      <c r="H54" s="16">
        <v>50</v>
      </c>
      <c r="I54" s="21">
        <v>0.39019627732697759</v>
      </c>
      <c r="J54" s="21">
        <v>0.27437554168511458</v>
      </c>
      <c r="K54" s="21">
        <v>2.393012689870333E-2</v>
      </c>
      <c r="L54" s="21">
        <v>5.0083929159720486E-2</v>
      </c>
      <c r="M54" s="21">
        <v>0.20313655637506656</v>
      </c>
      <c r="N54" s="21">
        <v>0.99180949804511953</v>
      </c>
      <c r="O54" s="21">
        <v>0.82241748587130992</v>
      </c>
      <c r="P54" s="21">
        <v>0.56789972337587813</v>
      </c>
      <c r="Q54" s="21">
        <v>7.9225434771860614E-2</v>
      </c>
      <c r="R54" s="21">
        <v>3.582978926681224E-2</v>
      </c>
    </row>
    <row r="55" spans="5:18" x14ac:dyDescent="0.25">
      <c r="E55" s="16">
        <v>51</v>
      </c>
      <c r="F55" s="21">
        <v>0.49244698325032099</v>
      </c>
      <c r="G55" s="21"/>
      <c r="H55" s="16">
        <v>51</v>
      </c>
      <c r="I55" s="21">
        <v>0.35086103868830465</v>
      </c>
      <c r="J55" s="21">
        <v>0.94649278047630836</v>
      </c>
      <c r="K55" s="21">
        <v>0.61507373054540582</v>
      </c>
      <c r="L55" s="21">
        <v>0.95340250698294038</v>
      </c>
      <c r="M55" s="21">
        <v>0.76390488954876223</v>
      </c>
      <c r="N55" s="21">
        <v>0.49252317690931158</v>
      </c>
      <c r="O55" s="21">
        <v>0.69257889131251982</v>
      </c>
      <c r="P55" s="21">
        <v>0.43910644773479413</v>
      </c>
      <c r="Q55" s="21">
        <v>0.14458374229399817</v>
      </c>
      <c r="R55" s="21">
        <v>0.83078410327433794</v>
      </c>
    </row>
    <row r="56" spans="5:18" x14ac:dyDescent="0.25">
      <c r="E56" s="16">
        <v>52</v>
      </c>
      <c r="F56" s="21">
        <v>0.34120241354899672</v>
      </c>
      <c r="G56" s="21"/>
      <c r="H56" s="16">
        <v>52</v>
      </c>
      <c r="I56" s="21">
        <v>0.41988497854690854</v>
      </c>
      <c r="J56" s="21">
        <v>0.41372804495028193</v>
      </c>
      <c r="K56" s="21">
        <v>3.5171664662023705E-3</v>
      </c>
      <c r="L56" s="21">
        <v>0.44244962856661185</v>
      </c>
      <c r="M56" s="21">
        <v>0.41011850288052265</v>
      </c>
      <c r="N56" s="21">
        <v>0.6527243032584028</v>
      </c>
      <c r="O56" s="21">
        <v>0.65551807193486411</v>
      </c>
      <c r="P56" s="21">
        <v>1.3738840460334134E-2</v>
      </c>
      <c r="Q56" s="21">
        <v>0.70764137583543729</v>
      </c>
      <c r="R56" s="21">
        <v>0.24234177433931758</v>
      </c>
    </row>
    <row r="57" spans="5:18" x14ac:dyDescent="0.25">
      <c r="E57" s="16">
        <v>53</v>
      </c>
      <c r="F57" s="21">
        <v>0.89143173326993996</v>
      </c>
      <c r="G57" s="21"/>
      <c r="H57" s="16">
        <v>53</v>
      </c>
      <c r="I57" s="21">
        <v>0.93057278992374559</v>
      </c>
      <c r="J57" s="21">
        <v>8.1538219270363532E-2</v>
      </c>
      <c r="K57" s="21">
        <v>0.75901472149405402</v>
      </c>
      <c r="L57" s="21">
        <v>0.84259944295602207</v>
      </c>
      <c r="M57" s="21">
        <v>0.26144475578616289</v>
      </c>
      <c r="N57" s="21">
        <v>0.64639597972151597</v>
      </c>
      <c r="O57" s="21">
        <v>0.61920212184225898</v>
      </c>
      <c r="P57" s="21">
        <v>8.8830890892444669E-2</v>
      </c>
      <c r="Q57" s="21">
        <v>0.578375126025649</v>
      </c>
      <c r="R57" s="21">
        <v>0.92916306744769117</v>
      </c>
    </row>
    <row r="58" spans="5:18" x14ac:dyDescent="0.25">
      <c r="E58" s="16">
        <v>54</v>
      </c>
      <c r="F58" s="21">
        <v>0.97423442025684737</v>
      </c>
      <c r="G58" s="21"/>
      <c r="H58" s="16">
        <v>54</v>
      </c>
      <c r="I58" s="21">
        <v>8.2419556978119979E-2</v>
      </c>
      <c r="J58" s="21">
        <v>0.53846533114472739</v>
      </c>
      <c r="K58" s="21">
        <v>0.80205388739394856</v>
      </c>
      <c r="L58" s="21">
        <v>0.99003737025854033</v>
      </c>
      <c r="M58" s="21">
        <v>0.96982136608609981</v>
      </c>
      <c r="N58" s="21">
        <v>0.7212335017227367</v>
      </c>
      <c r="O58" s="21">
        <v>0.84661608312575909</v>
      </c>
      <c r="P58" s="21">
        <v>0.95125356201731193</v>
      </c>
      <c r="Q58" s="21">
        <v>0.79076025870071553</v>
      </c>
      <c r="R58" s="21">
        <v>0.3039223297052589</v>
      </c>
    </row>
    <row r="59" spans="5:18" x14ac:dyDescent="0.25">
      <c r="E59" s="16">
        <v>55</v>
      </c>
      <c r="F59" s="21">
        <v>0.1339927411727555</v>
      </c>
      <c r="G59" s="21"/>
      <c r="H59" s="16">
        <v>55</v>
      </c>
      <c r="I59" s="21">
        <v>0.20096206792640903</v>
      </c>
      <c r="J59" s="21">
        <v>0.20353199254164511</v>
      </c>
      <c r="K59" s="21">
        <v>9.5840184036515064E-2</v>
      </c>
      <c r="L59" s="21">
        <v>0.90353050974978522</v>
      </c>
      <c r="M59" s="21">
        <v>0.96109833195706373</v>
      </c>
      <c r="N59" s="21">
        <v>0.35748307452944939</v>
      </c>
      <c r="O59" s="21">
        <v>0.64690022873360875</v>
      </c>
      <c r="P59" s="21">
        <v>0.21318159128544123</v>
      </c>
      <c r="Q59" s="21">
        <v>0.42273144251340999</v>
      </c>
      <c r="R59" s="21">
        <v>0.58406206616322442</v>
      </c>
    </row>
    <row r="60" spans="5:18" x14ac:dyDescent="0.25">
      <c r="E60" s="16">
        <v>56</v>
      </c>
      <c r="F60" s="21">
        <v>0.10266897690317167</v>
      </c>
      <c r="G60" s="21"/>
      <c r="H60" s="16">
        <v>56</v>
      </c>
      <c r="I60" s="21">
        <v>2.2783398983166836E-2</v>
      </c>
      <c r="J60" s="21">
        <v>0.22674281273112495</v>
      </c>
      <c r="K60" s="21">
        <v>0.34248883461455804</v>
      </c>
      <c r="L60" s="21">
        <v>0.3821353481538865</v>
      </c>
      <c r="M60" s="21">
        <v>0.24311000021618667</v>
      </c>
      <c r="N60" s="21">
        <v>0.55346587773162759</v>
      </c>
      <c r="O60" s="21">
        <v>0.65954086851245564</v>
      </c>
      <c r="P60" s="21">
        <v>0.63454746458675615</v>
      </c>
      <c r="Q60" s="21">
        <v>0.54712935055413936</v>
      </c>
      <c r="R60" s="21">
        <v>0.7985285188492488</v>
      </c>
    </row>
    <row r="61" spans="5:18" x14ac:dyDescent="0.25">
      <c r="E61" s="16">
        <v>57</v>
      </c>
      <c r="F61" s="21">
        <v>0.98308476392100685</v>
      </c>
      <c r="G61" s="21"/>
      <c r="H61" s="16">
        <v>57</v>
      </c>
      <c r="I61" s="21">
        <v>1.3327790721514354E-2</v>
      </c>
      <c r="J61" s="21">
        <v>0.1897339279318494</v>
      </c>
      <c r="K61" s="21">
        <v>0.53723844081185967</v>
      </c>
      <c r="L61" s="21">
        <v>0.27183212779307464</v>
      </c>
      <c r="M61" s="21">
        <v>0.92559687454707418</v>
      </c>
      <c r="N61" s="21">
        <v>0.20028012582648413</v>
      </c>
      <c r="O61" s="21">
        <v>0.47084771596367481</v>
      </c>
      <c r="P61" s="21">
        <v>0.11489809427647335</v>
      </c>
      <c r="Q61" s="21">
        <v>0.99775009215423716</v>
      </c>
      <c r="R61" s="21">
        <v>6.8550136077385138E-2</v>
      </c>
    </row>
    <row r="62" spans="5:18" x14ac:dyDescent="0.25">
      <c r="E62" s="16">
        <v>58</v>
      </c>
      <c r="F62" s="21">
        <v>0.41976881494394958</v>
      </c>
      <c r="G62" s="21"/>
      <c r="H62" s="16">
        <v>58</v>
      </c>
      <c r="I62" s="21">
        <v>0.65509092432890259</v>
      </c>
      <c r="J62" s="21">
        <v>0.71773000996904723</v>
      </c>
      <c r="K62" s="21">
        <v>3.857463224533797E-2</v>
      </c>
      <c r="L62" s="21">
        <v>0.12458999916300106</v>
      </c>
      <c r="M62" s="21">
        <v>0.42807350920771425</v>
      </c>
      <c r="N62" s="21">
        <v>0.11423928816846451</v>
      </c>
      <c r="O62" s="21">
        <v>0.5798600524572517</v>
      </c>
      <c r="P62" s="21">
        <v>0.96060707936640399</v>
      </c>
      <c r="Q62" s="21">
        <v>0.56971348915152931</v>
      </c>
      <c r="R62" s="21">
        <v>0.18774001421540243</v>
      </c>
    </row>
    <row r="63" spans="5:18" x14ac:dyDescent="0.25">
      <c r="E63" s="16">
        <v>59</v>
      </c>
      <c r="F63" s="21">
        <v>0.55979394831310847</v>
      </c>
      <c r="G63" s="21"/>
      <c r="H63" s="16">
        <v>59</v>
      </c>
      <c r="I63" s="21">
        <v>2.1367058272542483E-2</v>
      </c>
      <c r="J63" s="21">
        <v>0.74847013978496324</v>
      </c>
      <c r="K63" s="21">
        <v>0.16661676679178417</v>
      </c>
      <c r="L63" s="21">
        <v>0.13861540770413971</v>
      </c>
      <c r="M63" s="21">
        <v>0.44514971519586355</v>
      </c>
      <c r="N63" s="21">
        <v>0.75049273252528603</v>
      </c>
      <c r="O63" s="21">
        <v>0.90128188709558832</v>
      </c>
      <c r="P63" s="21">
        <v>0.41705769001198045</v>
      </c>
      <c r="Q63" s="21">
        <v>0.66902538887539031</v>
      </c>
      <c r="R63" s="21">
        <v>0.68801919565799607</v>
      </c>
    </row>
    <row r="64" spans="5:18" x14ac:dyDescent="0.25">
      <c r="E64" s="16">
        <v>60</v>
      </c>
      <c r="F64" s="21">
        <v>0.49932980760261347</v>
      </c>
      <c r="G64" s="21"/>
      <c r="H64" s="16">
        <v>60</v>
      </c>
      <c r="I64" s="21">
        <v>0.27621856514806375</v>
      </c>
      <c r="J64" s="21">
        <v>0.20404048732823743</v>
      </c>
      <c r="K64" s="21">
        <v>0.91061420833013118</v>
      </c>
      <c r="L64" s="21">
        <v>0.97338352038738229</v>
      </c>
      <c r="M64" s="21">
        <v>0.26176460442880345</v>
      </c>
      <c r="N64" s="21">
        <v>1.4651362817959979E-2</v>
      </c>
      <c r="O64" s="21">
        <v>0.10737046761301505</v>
      </c>
      <c r="P64" s="21">
        <v>0.14600583337828976</v>
      </c>
      <c r="Q64" s="21">
        <v>0.68596662630833904</v>
      </c>
      <c r="R64" s="21">
        <v>0.8063410454800729</v>
      </c>
    </row>
    <row r="65" spans="5:18" x14ac:dyDescent="0.25">
      <c r="E65" s="16">
        <v>61</v>
      </c>
      <c r="F65" s="21">
        <v>8.0432269233420728E-2</v>
      </c>
      <c r="G65" s="21"/>
      <c r="H65" s="16">
        <v>61</v>
      </c>
      <c r="I65" s="21">
        <v>0.67316317361894429</v>
      </c>
      <c r="J65" s="21">
        <v>0.31765326722852472</v>
      </c>
      <c r="K65" s="21">
        <v>6.0947777998638819E-2</v>
      </c>
      <c r="L65" s="21">
        <v>0.34910350088138031</v>
      </c>
      <c r="M65" s="21">
        <v>0.70971029186796664</v>
      </c>
      <c r="N65" s="21">
        <v>0.78554856813343465</v>
      </c>
      <c r="O65" s="21">
        <v>0.77415794590933529</v>
      </c>
      <c r="P65" s="21">
        <v>5.6070500118059696E-2</v>
      </c>
      <c r="Q65" s="21">
        <v>0.22486113272855768</v>
      </c>
      <c r="R65" s="21">
        <v>0.40007503687276935</v>
      </c>
    </row>
    <row r="66" spans="5:18" x14ac:dyDescent="0.25">
      <c r="E66" s="16">
        <v>62</v>
      </c>
      <c r="F66" s="21">
        <v>0.4671529570778481</v>
      </c>
      <c r="G66" s="21"/>
      <c r="H66" s="16">
        <v>62</v>
      </c>
      <c r="I66" s="21">
        <v>0.42683631162772917</v>
      </c>
      <c r="J66" s="21">
        <v>0.4932588661768309</v>
      </c>
      <c r="K66" s="21">
        <v>0.52230242533354587</v>
      </c>
      <c r="L66" s="21">
        <v>0.41205959944972836</v>
      </c>
      <c r="M66" s="21">
        <v>0.16150302385641535</v>
      </c>
      <c r="N66" s="21">
        <v>0.2391422264108739</v>
      </c>
      <c r="O66" s="21">
        <v>0.76943587580141282</v>
      </c>
      <c r="P66" s="21">
        <v>9.045594173665461E-2</v>
      </c>
      <c r="Q66" s="21">
        <v>0.82868173627014308</v>
      </c>
      <c r="R66" s="21">
        <v>0.38565899616170973</v>
      </c>
    </row>
    <row r="67" spans="5:18" x14ac:dyDescent="0.25">
      <c r="E67" s="16">
        <v>63</v>
      </c>
      <c r="F67" s="21">
        <v>0.93869372232034065</v>
      </c>
      <c r="G67" s="21"/>
      <c r="H67" s="16">
        <v>63</v>
      </c>
      <c r="I67" s="21">
        <v>0.23619388962441035</v>
      </c>
      <c r="J67" s="21">
        <v>0.90142282139611718</v>
      </c>
      <c r="K67" s="21">
        <v>0.9595421063420857</v>
      </c>
      <c r="L67" s="21">
        <v>0.35229033581227331</v>
      </c>
      <c r="M67" s="21">
        <v>0.2643905974029771</v>
      </c>
      <c r="N67" s="21">
        <v>0.13940454701796057</v>
      </c>
      <c r="O67" s="21">
        <v>0.48591889458388215</v>
      </c>
      <c r="P67" s="21">
        <v>0.70368645161602561</v>
      </c>
      <c r="Q67" s="21">
        <v>0.83315511796397113</v>
      </c>
      <c r="R67" s="21">
        <v>0.93758528024057475</v>
      </c>
    </row>
    <row r="68" spans="5:18" x14ac:dyDescent="0.25">
      <c r="E68" s="16">
        <v>64</v>
      </c>
      <c r="F68" s="21">
        <v>0.20772069042998975</v>
      </c>
      <c r="G68" s="21"/>
      <c r="H68" s="16">
        <v>64</v>
      </c>
      <c r="I68" s="21">
        <v>0.83058895781981823</v>
      </c>
      <c r="J68" s="21">
        <v>0.5036263356177817</v>
      </c>
      <c r="K68" s="21">
        <v>0.30735777972792167</v>
      </c>
      <c r="L68" s="21">
        <v>0.26224615482644609</v>
      </c>
      <c r="M68" s="21">
        <v>0.85493604592938843</v>
      </c>
      <c r="N68" s="21">
        <v>0.50639147643250237</v>
      </c>
      <c r="O68" s="21">
        <v>0.28939848500732246</v>
      </c>
      <c r="P68" s="21">
        <v>0.3989923703924162</v>
      </c>
      <c r="Q68" s="21">
        <v>0.59768579322811777</v>
      </c>
      <c r="R68" s="21">
        <v>0.97875960571822251</v>
      </c>
    </row>
    <row r="69" spans="5:18" x14ac:dyDescent="0.25">
      <c r="E69" s="16">
        <v>65</v>
      </c>
      <c r="F69" s="21">
        <v>0.62896850984112151</v>
      </c>
      <c r="G69" s="21"/>
      <c r="H69" s="16">
        <v>65</v>
      </c>
      <c r="I69" s="21">
        <v>0.7445231021390365</v>
      </c>
      <c r="J69" s="21">
        <v>0.59427113542175691</v>
      </c>
      <c r="K69" s="21">
        <v>0.41136244997719185</v>
      </c>
      <c r="L69" s="21">
        <v>0.34472012820845643</v>
      </c>
      <c r="M69" s="21">
        <v>0.81229100745975547</v>
      </c>
      <c r="N69" s="21">
        <v>0.65478498350725212</v>
      </c>
      <c r="O69" s="21">
        <v>0.65435539972503831</v>
      </c>
      <c r="P69" s="21">
        <v>0.13084179456822986</v>
      </c>
      <c r="Q69" s="21">
        <v>9.8489261052932875E-2</v>
      </c>
      <c r="R69" s="21">
        <v>0.96806770811975495</v>
      </c>
    </row>
    <row r="70" spans="5:18" x14ac:dyDescent="0.25">
      <c r="E70" s="16">
        <v>66</v>
      </c>
      <c r="F70" s="21">
        <v>0.6295864116708324</v>
      </c>
      <c r="G70" s="21"/>
      <c r="H70" s="16">
        <v>66</v>
      </c>
      <c r="I70" s="21">
        <v>0.6417440956424284</v>
      </c>
      <c r="J70" s="21">
        <v>0.64169114187461107</v>
      </c>
      <c r="K70" s="21">
        <v>0.80687751668629804</v>
      </c>
      <c r="L70" s="21">
        <v>0.23009422896246579</v>
      </c>
      <c r="M70" s="21">
        <v>0.84830804735970855</v>
      </c>
      <c r="N70" s="21">
        <v>0.38854741375759516</v>
      </c>
      <c r="O70" s="21">
        <v>0.43392479021377062</v>
      </c>
      <c r="P70" s="21">
        <v>0.5470569592629877</v>
      </c>
      <c r="Q70" s="21">
        <v>0.6663544143233362</v>
      </c>
      <c r="R70" s="21">
        <v>0.8687307483709561</v>
      </c>
    </row>
    <row r="71" spans="5:18" x14ac:dyDescent="0.25">
      <c r="E71" s="16">
        <v>67</v>
      </c>
      <c r="F71" s="21">
        <v>0.37279863868241214</v>
      </c>
      <c r="G71" s="21"/>
      <c r="H71" s="16">
        <v>67</v>
      </c>
      <c r="I71" s="21">
        <v>0.70113394743622504</v>
      </c>
      <c r="J71" s="21">
        <v>0.52780207014738523</v>
      </c>
      <c r="K71" s="21">
        <v>0.71046093778256592</v>
      </c>
      <c r="L71" s="21">
        <v>0.17677593295860417</v>
      </c>
      <c r="M71" s="21">
        <v>4.6039467213603302E-3</v>
      </c>
      <c r="N71" s="21">
        <v>0.28013465634200752</v>
      </c>
      <c r="O71" s="21">
        <v>0.71363892804704732</v>
      </c>
      <c r="P71" s="21">
        <v>0.33969690305972478</v>
      </c>
      <c r="Q71" s="21">
        <v>0.45692039495949854</v>
      </c>
      <c r="R71" s="21">
        <v>0.19534955673338916</v>
      </c>
    </row>
    <row r="72" spans="5:18" x14ac:dyDescent="0.25">
      <c r="E72" s="16">
        <v>68</v>
      </c>
      <c r="F72" s="21">
        <v>0.23888014030077231</v>
      </c>
      <c r="G72" s="21"/>
      <c r="H72" s="16">
        <v>68</v>
      </c>
      <c r="I72" s="21">
        <v>0.63103328474495468</v>
      </c>
      <c r="J72" s="21">
        <v>0.80435317138676299</v>
      </c>
      <c r="K72" s="21">
        <v>0.47707806022471866</v>
      </c>
      <c r="L72" s="21">
        <v>0.61302281425305039</v>
      </c>
      <c r="M72" s="21">
        <v>0.48191349703641595</v>
      </c>
      <c r="N72" s="21">
        <v>0.21869792105945529</v>
      </c>
      <c r="O72" s="21">
        <v>0.66613613287310092</v>
      </c>
      <c r="P72" s="21">
        <v>0.99197356021670779</v>
      </c>
      <c r="Q72" s="21">
        <v>0.80685333274969495</v>
      </c>
      <c r="R72" s="21">
        <v>0.28028269455616894</v>
      </c>
    </row>
    <row r="73" spans="5:18" x14ac:dyDescent="0.25">
      <c r="E73" s="16">
        <v>69</v>
      </c>
      <c r="F73" s="21">
        <v>0.43083485227688223</v>
      </c>
      <c r="G73" s="21"/>
      <c r="H73" s="16">
        <v>69</v>
      </c>
      <c r="I73" s="21">
        <v>2.0946064515619867E-2</v>
      </c>
      <c r="J73" s="21">
        <v>0.21716474241837525</v>
      </c>
      <c r="K73" s="21">
        <v>0.14048250597015732</v>
      </c>
      <c r="L73" s="21">
        <v>0.22141495899642216</v>
      </c>
      <c r="M73" s="21">
        <v>0.64367530199816836</v>
      </c>
      <c r="N73" s="21">
        <v>8.154132419383131E-2</v>
      </c>
      <c r="O73" s="21">
        <v>0.50711669992691211</v>
      </c>
      <c r="P73" s="21">
        <v>0.89997109103891992</v>
      </c>
      <c r="Q73" s="21">
        <v>0.99466964727024387</v>
      </c>
      <c r="R73" s="21">
        <v>0.42670163211444057</v>
      </c>
    </row>
    <row r="74" spans="5:18" x14ac:dyDescent="0.25">
      <c r="E74" s="16">
        <v>70</v>
      </c>
      <c r="F74" s="21">
        <v>0.43603447898568137</v>
      </c>
      <c r="G74" s="21"/>
      <c r="H74" s="16">
        <v>70</v>
      </c>
      <c r="I74" s="21">
        <v>0.27523559277085696</v>
      </c>
      <c r="J74" s="21">
        <v>0.18515958966328727</v>
      </c>
      <c r="K74" s="21">
        <v>0.82577409400179769</v>
      </c>
      <c r="L74" s="21">
        <v>0.21768887706527329</v>
      </c>
      <c r="M74" s="21">
        <v>0.5294302830200347</v>
      </c>
      <c r="N74" s="21">
        <v>0.82740741920029659</v>
      </c>
      <c r="O74" s="21">
        <v>3.0469987730489367E-2</v>
      </c>
      <c r="P74" s="21">
        <v>6.0453186512703705E-2</v>
      </c>
      <c r="Q74" s="21">
        <v>6.559956956637647E-2</v>
      </c>
      <c r="R74" s="21">
        <v>0.26685931206472591</v>
      </c>
    </row>
    <row r="75" spans="5:18" x14ac:dyDescent="0.25">
      <c r="E75" s="16">
        <v>71</v>
      </c>
      <c r="F75" s="21">
        <v>0.2106328107078167</v>
      </c>
      <c r="G75" s="21"/>
      <c r="H75" s="16">
        <v>71</v>
      </c>
      <c r="I75" s="21">
        <v>0.68252117654201783</v>
      </c>
      <c r="J75" s="21">
        <v>0.73814561109497179</v>
      </c>
      <c r="K75" s="21">
        <v>0.80924068230794244</v>
      </c>
      <c r="L75" s="21">
        <v>0.51483610706240013</v>
      </c>
      <c r="M75" s="21">
        <v>0.25351069853699271</v>
      </c>
      <c r="N75" s="21">
        <v>0.64210154823347942</v>
      </c>
      <c r="O75" s="21">
        <v>0.36214588002510739</v>
      </c>
      <c r="P75" s="21">
        <v>0.87409235423740272</v>
      </c>
      <c r="Q75" s="21">
        <v>9.4340832452847745E-2</v>
      </c>
      <c r="R75" s="21">
        <v>0.31323761296075103</v>
      </c>
    </row>
    <row r="76" spans="5:18" x14ac:dyDescent="0.25">
      <c r="E76" s="16">
        <v>72</v>
      </c>
      <c r="F76" s="21">
        <v>0.63587812022219936</v>
      </c>
      <c r="G76" s="21"/>
      <c r="H76" s="16">
        <v>72</v>
      </c>
      <c r="I76" s="21">
        <v>0.1940828156516996</v>
      </c>
      <c r="J76" s="21">
        <v>0.58780798422818059</v>
      </c>
      <c r="K76" s="21">
        <v>0.75885939457088536</v>
      </c>
      <c r="L76" s="21">
        <v>0.7546978686523319</v>
      </c>
      <c r="M76" s="21">
        <v>0.20164284947832978</v>
      </c>
      <c r="N76" s="21">
        <v>0.92608115740625963</v>
      </c>
      <c r="O76" s="21">
        <v>0.2554221239292539</v>
      </c>
      <c r="P76" s="21">
        <v>0.74472952054242048</v>
      </c>
      <c r="Q76" s="21">
        <v>0.2727379081245771</v>
      </c>
      <c r="R76" s="21">
        <v>0.16097630123864481</v>
      </c>
    </row>
    <row r="77" spans="5:18" x14ac:dyDescent="0.25">
      <c r="E77" s="16">
        <v>73</v>
      </c>
      <c r="F77" s="21">
        <v>0.41891999717086714</v>
      </c>
      <c r="G77" s="21"/>
      <c r="H77" s="16">
        <v>73</v>
      </c>
      <c r="I77" s="21">
        <v>0.95764214380477397</v>
      </c>
      <c r="J77" s="21">
        <v>0.19144901268272485</v>
      </c>
      <c r="K77" s="21">
        <v>0.5456968011339921</v>
      </c>
      <c r="L77" s="21">
        <v>0.92403818963728623</v>
      </c>
      <c r="M77" s="21">
        <v>0.7014387406574023</v>
      </c>
      <c r="N77" s="21">
        <v>0.81733479016681843</v>
      </c>
      <c r="O77" s="21">
        <v>0.7726368024764072</v>
      </c>
      <c r="P77" s="21">
        <v>0.20902109853256001</v>
      </c>
      <c r="Q77" s="21">
        <v>0.78163073549586015</v>
      </c>
      <c r="R77" s="21">
        <v>0.66597425659269416</v>
      </c>
    </row>
    <row r="78" spans="5:18" x14ac:dyDescent="0.25">
      <c r="E78" s="16">
        <v>74</v>
      </c>
      <c r="F78" s="21">
        <v>0.5583586249757595</v>
      </c>
      <c r="G78" s="21"/>
      <c r="H78" s="16">
        <v>74</v>
      </c>
      <c r="I78" s="21">
        <v>0.31463620048301222</v>
      </c>
      <c r="J78" s="21">
        <v>0.9042154708871194</v>
      </c>
      <c r="K78" s="21">
        <v>6.8838878189370067E-3</v>
      </c>
      <c r="L78" s="21">
        <v>0.99359031467785097</v>
      </c>
      <c r="M78" s="21">
        <v>0.55029751894834189</v>
      </c>
      <c r="N78" s="21">
        <v>0.97243621976998873</v>
      </c>
      <c r="O78" s="21">
        <v>0.41161760290281391</v>
      </c>
      <c r="P78" s="21">
        <v>0.98520901960917417</v>
      </c>
      <c r="Q78" s="21">
        <v>0.74011524031170506</v>
      </c>
      <c r="R78" s="21">
        <v>0.21539324585859798</v>
      </c>
    </row>
    <row r="79" spans="5:18" x14ac:dyDescent="0.25">
      <c r="E79" s="16">
        <v>75</v>
      </c>
      <c r="F79" s="21">
        <v>0.51480129341890934</v>
      </c>
      <c r="G79" s="21"/>
      <c r="H79" s="16">
        <v>75</v>
      </c>
      <c r="I79" s="21">
        <v>0.25732205463296443</v>
      </c>
      <c r="J79" s="21">
        <v>0.79816965695694131</v>
      </c>
      <c r="K79" s="21">
        <v>0.10787719224670589</v>
      </c>
      <c r="L79" s="21">
        <v>0.40492892323824381</v>
      </c>
      <c r="M79" s="21">
        <v>0.12204440304308772</v>
      </c>
      <c r="N79" s="21">
        <v>0.44545824483337049</v>
      </c>
      <c r="O79" s="21">
        <v>6.145046590384029E-2</v>
      </c>
      <c r="P79" s="21">
        <v>0.7958358482492548</v>
      </c>
      <c r="Q79" s="21">
        <v>2.4528967298740989E-2</v>
      </c>
      <c r="R79" s="21">
        <v>0.8851893787394951</v>
      </c>
    </row>
    <row r="80" spans="5:18" x14ac:dyDescent="0.25">
      <c r="E80" s="16">
        <v>76</v>
      </c>
      <c r="F80" s="21">
        <v>0.84040207580351201</v>
      </c>
      <c r="G80" s="21"/>
      <c r="H80" s="16">
        <v>76</v>
      </c>
      <c r="I80" s="21">
        <v>0.66135626358156707</v>
      </c>
      <c r="J80" s="21">
        <v>0.42164660429890388</v>
      </c>
      <c r="K80" s="21">
        <v>0.1021779585198429</v>
      </c>
      <c r="L80" s="21">
        <v>0.11010045026477611</v>
      </c>
      <c r="M80" s="21">
        <v>0.47650370553794441</v>
      </c>
      <c r="N80" s="21">
        <v>0.90399690595166526</v>
      </c>
      <c r="O80" s="21">
        <v>0.31132666458172575</v>
      </c>
      <c r="P80" s="21">
        <v>0.34519084162776348</v>
      </c>
      <c r="Q80" s="21">
        <v>0.22190021861131504</v>
      </c>
      <c r="R80" s="21">
        <v>0.2000030537214571</v>
      </c>
    </row>
    <row r="81" spans="5:18" x14ac:dyDescent="0.25">
      <c r="E81" s="16">
        <v>77</v>
      </c>
      <c r="F81" s="21">
        <v>0.71303673157409708</v>
      </c>
      <c r="G81" s="21"/>
      <c r="H81" s="16">
        <v>77</v>
      </c>
      <c r="I81" s="21">
        <v>0.38336451297405161</v>
      </c>
      <c r="J81" s="21">
        <v>0.34371307743324242</v>
      </c>
      <c r="K81" s="21">
        <v>0.81699700200771108</v>
      </c>
      <c r="L81" s="21">
        <v>9.0290368518773367E-2</v>
      </c>
      <c r="M81" s="21">
        <v>3.9607305103771528E-2</v>
      </c>
      <c r="N81" s="21">
        <v>0.54213314035492888</v>
      </c>
      <c r="O81" s="21">
        <v>0.47781065401651857</v>
      </c>
      <c r="P81" s="21">
        <v>0.49297309794589295</v>
      </c>
      <c r="Q81" s="21">
        <v>0.84650076835208521</v>
      </c>
      <c r="R81" s="21">
        <v>0.83411230402104974</v>
      </c>
    </row>
    <row r="82" spans="5:18" x14ac:dyDescent="0.25">
      <c r="E82" s="16">
        <v>78</v>
      </c>
      <c r="F82" s="21">
        <v>0.24486031686798737</v>
      </c>
      <c r="G82" s="21"/>
      <c r="H82" s="16">
        <v>78</v>
      </c>
      <c r="I82" s="21">
        <v>0.43958677354829301</v>
      </c>
      <c r="J82" s="21">
        <v>0.34443077737814221</v>
      </c>
      <c r="K82" s="21">
        <v>0.1776434039578465</v>
      </c>
      <c r="L82" s="21">
        <v>0.27933642945577164</v>
      </c>
      <c r="M82" s="21">
        <v>0.71814186796989576</v>
      </c>
      <c r="N82" s="21">
        <v>0.68789780116230526</v>
      </c>
      <c r="O82" s="21">
        <v>0.35325988665981589</v>
      </c>
      <c r="P82" s="21">
        <v>0.59605129005580082</v>
      </c>
      <c r="Q82" s="21">
        <v>0.19372890884626703</v>
      </c>
      <c r="R82" s="21">
        <v>0.87828714929757945</v>
      </c>
    </row>
    <row r="83" spans="5:18" x14ac:dyDescent="0.25">
      <c r="E83" s="16">
        <v>79</v>
      </c>
      <c r="F83" s="21">
        <v>0.8013589044629279</v>
      </c>
      <c r="G83" s="21"/>
      <c r="H83" s="16">
        <v>79</v>
      </c>
      <c r="I83" s="21">
        <v>0.65692549004842038</v>
      </c>
      <c r="J83" s="21">
        <v>0.29218171125286563</v>
      </c>
      <c r="K83" s="21">
        <v>0.2454932626684373</v>
      </c>
      <c r="L83" s="21">
        <v>0.65512963063259011</v>
      </c>
      <c r="M83" s="21">
        <v>0.94702252197935111</v>
      </c>
      <c r="N83" s="21">
        <v>0.91112061634167285</v>
      </c>
      <c r="O83" s="21">
        <v>5.7920376451875866E-2</v>
      </c>
      <c r="P83" s="21">
        <v>1.6675414191950733E-2</v>
      </c>
      <c r="Q83" s="21">
        <v>0.71651350936006042</v>
      </c>
      <c r="R83" s="21">
        <v>7.4881044763553839E-2</v>
      </c>
    </row>
    <row r="84" spans="5:18" x14ac:dyDescent="0.25">
      <c r="E84" s="16">
        <v>80</v>
      </c>
      <c r="F84" s="21">
        <v>6.3732895148883917E-2</v>
      </c>
      <c r="G84" s="21"/>
      <c r="H84" s="16">
        <v>80</v>
      </c>
      <c r="I84" s="21">
        <v>6.2686721043332616E-2</v>
      </c>
      <c r="J84" s="21">
        <v>0.85163848928172581</v>
      </c>
      <c r="K84" s="21">
        <v>0.71969808809781421</v>
      </c>
      <c r="L84" s="21">
        <v>0.93963831335343306</v>
      </c>
      <c r="M84" s="21">
        <v>2.1968916717820974E-2</v>
      </c>
      <c r="N84" s="21">
        <v>0.64531334349501013</v>
      </c>
      <c r="O84" s="21">
        <v>0.21301008848546354</v>
      </c>
      <c r="P84" s="21">
        <v>0.69573113302555423</v>
      </c>
      <c r="Q84" s="21">
        <v>0.8185520048441689</v>
      </c>
      <c r="R84" s="21">
        <v>0.53747261628807341</v>
      </c>
    </row>
    <row r="85" spans="5:18" x14ac:dyDescent="0.25">
      <c r="E85" s="16">
        <v>81</v>
      </c>
      <c r="F85" s="21">
        <v>0.69320338184113783</v>
      </c>
      <c r="G85" s="21"/>
      <c r="H85" s="16">
        <v>81</v>
      </c>
      <c r="I85" s="21">
        <v>0.50962912458400111</v>
      </c>
      <c r="J85" s="21">
        <v>0.30043584408884483</v>
      </c>
      <c r="K85" s="21">
        <v>0.48370412966539422</v>
      </c>
      <c r="L85" s="21">
        <v>0.35277960135718289</v>
      </c>
      <c r="M85" s="21">
        <v>8.7722864281253088E-2</v>
      </c>
      <c r="N85" s="21">
        <v>0.89418819833173013</v>
      </c>
      <c r="O85" s="21">
        <v>0.59046586174319005</v>
      </c>
      <c r="P85" s="21">
        <v>0.66961071253299476</v>
      </c>
      <c r="Q85" s="21">
        <v>0.76813028158435281</v>
      </c>
      <c r="R85" s="21">
        <v>0.22987901156676149</v>
      </c>
    </row>
    <row r="86" spans="5:18" x14ac:dyDescent="0.25">
      <c r="E86" s="16">
        <v>82</v>
      </c>
      <c r="F86" s="21">
        <v>0.68477950125067288</v>
      </c>
      <c r="G86" s="21"/>
      <c r="H86" s="16">
        <v>82</v>
      </c>
      <c r="I86" s="21">
        <v>0.53440834552978178</v>
      </c>
      <c r="J86" s="21">
        <v>0.99293538813432136</v>
      </c>
      <c r="K86" s="21">
        <v>8.154503046292827E-2</v>
      </c>
      <c r="L86" s="21">
        <v>0.92427754060741785</v>
      </c>
      <c r="M86" s="21">
        <v>0.52501445375968814</v>
      </c>
      <c r="N86" s="21">
        <v>0.41961817104281329</v>
      </c>
      <c r="O86" s="21">
        <v>7.254676105803326E-2</v>
      </c>
      <c r="P86" s="21">
        <v>0.22194372308554233</v>
      </c>
      <c r="Q86" s="21">
        <v>9.5525789543833173E-2</v>
      </c>
      <c r="R86" s="21">
        <v>0.48403234804280137</v>
      </c>
    </row>
    <row r="87" spans="5:18" x14ac:dyDescent="0.25">
      <c r="E87" s="16">
        <v>83</v>
      </c>
      <c r="F87" s="21">
        <v>0.75598821421005746</v>
      </c>
      <c r="G87" s="21"/>
      <c r="H87" s="16">
        <v>83</v>
      </c>
      <c r="I87" s="21">
        <v>0.1242461251971767</v>
      </c>
      <c r="J87" s="21">
        <v>0.27896058011725899</v>
      </c>
      <c r="K87" s="21">
        <v>6.5301692316137916E-2</v>
      </c>
      <c r="L87" s="21">
        <v>0.63377042365385239</v>
      </c>
      <c r="M87" s="21">
        <v>0.37262251621365794</v>
      </c>
      <c r="N87" s="21">
        <v>0.40199220625809096</v>
      </c>
      <c r="O87" s="21">
        <v>0.38509398533159633</v>
      </c>
      <c r="P87" s="21">
        <v>0.79629037270573055</v>
      </c>
      <c r="Q87" s="21">
        <v>6.3224110021481872E-2</v>
      </c>
      <c r="R87" s="21">
        <v>2.1806516398465536E-2</v>
      </c>
    </row>
    <row r="88" spans="5:18" x14ac:dyDescent="0.25">
      <c r="E88" s="16">
        <v>84</v>
      </c>
      <c r="F88" s="21">
        <v>0.44319757378867064</v>
      </c>
      <c r="G88" s="21"/>
      <c r="H88" s="16">
        <v>84</v>
      </c>
      <c r="I88" s="21">
        <v>1.1611684274772771E-2</v>
      </c>
      <c r="J88" s="21">
        <v>0.86469380656287953</v>
      </c>
      <c r="K88" s="21">
        <v>6.3073788110839635E-2</v>
      </c>
      <c r="L88" s="21">
        <v>0.17244103825717461</v>
      </c>
      <c r="M88" s="21">
        <v>0.3431374481136642</v>
      </c>
      <c r="N88" s="21">
        <v>0.52946626062908997</v>
      </c>
      <c r="O88" s="21">
        <v>0.63965678947145532</v>
      </c>
      <c r="P88" s="21">
        <v>0.74855236541483583</v>
      </c>
      <c r="Q88" s="21">
        <v>0.47939015454469647</v>
      </c>
      <c r="R88" s="21">
        <v>0.48897165391958419</v>
      </c>
    </row>
    <row r="89" spans="5:18" x14ac:dyDescent="0.25">
      <c r="E89" s="16">
        <v>85</v>
      </c>
      <c r="F89" s="21">
        <v>0.74371010144458671</v>
      </c>
      <c r="G89" s="21"/>
      <c r="H89" s="16">
        <v>85</v>
      </c>
      <c r="I89" s="21">
        <v>0.18730330701439801</v>
      </c>
      <c r="J89" s="21">
        <v>0.73632041687869942</v>
      </c>
      <c r="K89" s="21">
        <v>0.41873404036719164</v>
      </c>
      <c r="L89" s="21">
        <v>0.99760495629874257</v>
      </c>
      <c r="M89" s="21">
        <v>0.18404721019383752</v>
      </c>
      <c r="N89" s="21">
        <v>2.4841559364015664E-2</v>
      </c>
      <c r="O89" s="21">
        <v>0.47871727288882582</v>
      </c>
      <c r="P89" s="21">
        <v>0.84999921452554061</v>
      </c>
      <c r="Q89" s="21">
        <v>0.71147916022770963</v>
      </c>
      <c r="R89" s="21">
        <v>0.48498507034398486</v>
      </c>
    </row>
    <row r="90" spans="5:18" x14ac:dyDescent="0.25">
      <c r="E90" s="16">
        <v>86</v>
      </c>
      <c r="F90" s="21">
        <v>0.36328578959246793</v>
      </c>
      <c r="G90" s="21"/>
      <c r="H90" s="16">
        <v>86</v>
      </c>
      <c r="I90" s="21">
        <v>0.4502046199187435</v>
      </c>
      <c r="J90" s="21">
        <v>0.41280802581344589</v>
      </c>
      <c r="K90" s="21">
        <v>0.61187517298556215</v>
      </c>
      <c r="L90" s="21">
        <v>0.61708527864625629</v>
      </c>
      <c r="M90" s="21">
        <v>0.96101625407995006</v>
      </c>
      <c r="N90" s="21">
        <v>0.12046028936295494</v>
      </c>
      <c r="O90" s="21">
        <v>2.4703772690797154E-2</v>
      </c>
      <c r="P90" s="21">
        <v>0.80789953187217822</v>
      </c>
      <c r="Q90" s="21">
        <v>0.89681823886724643</v>
      </c>
      <c r="R90" s="21">
        <v>0.30712296082037827</v>
      </c>
    </row>
    <row r="91" spans="5:18" x14ac:dyDescent="0.25">
      <c r="E91" s="16">
        <v>87</v>
      </c>
      <c r="F91" s="21">
        <v>0.58491641461079247</v>
      </c>
      <c r="G91" s="21"/>
      <c r="H91" s="16">
        <v>87</v>
      </c>
      <c r="I91" s="21">
        <v>0.66958461486779386</v>
      </c>
      <c r="J91" s="21">
        <v>5.5686039301073742E-2</v>
      </c>
      <c r="K91" s="21">
        <v>0.99545465770277741</v>
      </c>
      <c r="L91" s="21">
        <v>0.11478363827980742</v>
      </c>
      <c r="M91" s="21">
        <v>0.91619057266252357</v>
      </c>
      <c r="N91" s="21">
        <v>0.77784164225424191</v>
      </c>
      <c r="O91" s="21">
        <v>0.95477808006669207</v>
      </c>
      <c r="P91" s="21">
        <v>0.71703705491254555</v>
      </c>
      <c r="Q91" s="21">
        <v>0.8565146472005909</v>
      </c>
      <c r="R91" s="21">
        <v>0.38551899824966662</v>
      </c>
    </row>
    <row r="92" spans="5:18" x14ac:dyDescent="0.25">
      <c r="E92" s="16">
        <v>88</v>
      </c>
      <c r="F92" s="21">
        <v>0.46240945555092106</v>
      </c>
      <c r="G92" s="21"/>
      <c r="H92" s="16">
        <v>88</v>
      </c>
      <c r="I92" s="21">
        <v>6.0126009683980852E-2</v>
      </c>
      <c r="J92" s="21">
        <v>0.28762810062400701</v>
      </c>
      <c r="K92" s="21">
        <v>0.55484128507984343</v>
      </c>
      <c r="L92" s="21">
        <v>0.17498400082362775</v>
      </c>
      <c r="M92" s="21">
        <v>0.5078085788751141</v>
      </c>
      <c r="N92" s="21">
        <v>1.3182978885116992E-2</v>
      </c>
      <c r="O92" s="21">
        <v>0.84890814431626693</v>
      </c>
      <c r="P92" s="21">
        <v>0.28489930423162935</v>
      </c>
      <c r="Q92" s="21">
        <v>0.97522904258036636</v>
      </c>
      <c r="R92" s="21">
        <v>0.95031199166881108</v>
      </c>
    </row>
    <row r="93" spans="5:18" x14ac:dyDescent="0.25">
      <c r="E93" s="16">
        <v>89</v>
      </c>
      <c r="F93" s="21">
        <v>0.64955611766388821</v>
      </c>
      <c r="G93" s="21"/>
      <c r="H93" s="16">
        <v>89</v>
      </c>
      <c r="I93" s="21">
        <v>0.38051196818294386</v>
      </c>
      <c r="J93" s="21">
        <v>0.56362699422340568</v>
      </c>
      <c r="K93" s="21">
        <v>0.55395906189864486</v>
      </c>
      <c r="L93" s="21">
        <v>0.92141253958933222</v>
      </c>
      <c r="M93" s="21">
        <v>0.37526874007186795</v>
      </c>
      <c r="N93" s="21">
        <v>0.20960818687145555</v>
      </c>
      <c r="O93" s="21">
        <v>0.75535516654633239</v>
      </c>
      <c r="P93" s="21">
        <v>0.86166558788597658</v>
      </c>
      <c r="Q93" s="21">
        <v>0.7501729044329708</v>
      </c>
      <c r="R93" s="21">
        <v>0.40118969091792911</v>
      </c>
    </row>
    <row r="94" spans="5:18" x14ac:dyDescent="0.25">
      <c r="E94" s="16">
        <v>90</v>
      </c>
      <c r="F94" s="21">
        <v>0.49140044392450133</v>
      </c>
      <c r="G94" s="21"/>
      <c r="H94" s="16">
        <v>90</v>
      </c>
      <c r="I94" s="21">
        <v>0.88959878632659994</v>
      </c>
      <c r="J94" s="21">
        <v>0.46899420203762665</v>
      </c>
      <c r="K94" s="21">
        <v>0.49085887480579893</v>
      </c>
      <c r="L94" s="21">
        <v>0.88491780477723292</v>
      </c>
      <c r="M94" s="21">
        <v>0.23980198238897676</v>
      </c>
      <c r="N94" s="21">
        <v>0.98482456903213089</v>
      </c>
      <c r="O94" s="21">
        <v>0.87276311673272888</v>
      </c>
      <c r="P94" s="21">
        <v>0.88193088862673019</v>
      </c>
      <c r="Q94" s="21">
        <v>0.95797779186079091</v>
      </c>
      <c r="R94" s="21">
        <v>0.57529746757848188</v>
      </c>
    </row>
    <row r="95" spans="5:18" x14ac:dyDescent="0.25">
      <c r="E95" s="16">
        <v>91</v>
      </c>
      <c r="F95" s="21">
        <v>0.14416961806548334</v>
      </c>
      <c r="G95" s="21"/>
      <c r="H95" s="16">
        <v>91</v>
      </c>
      <c r="I95" s="21">
        <v>0.43448579125201536</v>
      </c>
      <c r="J95" s="21">
        <v>0.79753593406757306</v>
      </c>
      <c r="K95" s="21">
        <v>0.26755901148245353</v>
      </c>
      <c r="L95" s="21">
        <v>0.39182542524769581</v>
      </c>
      <c r="M95" s="21">
        <v>0.64177395690038352</v>
      </c>
      <c r="N95" s="21">
        <v>6.9305137337204892E-2</v>
      </c>
      <c r="O95" s="21">
        <v>0.33795777973038854</v>
      </c>
      <c r="P95" s="21">
        <v>0.70963540099348366</v>
      </c>
      <c r="Q95" s="21">
        <v>0.74556156944229357</v>
      </c>
      <c r="R95" s="21">
        <v>0.59727547462639408</v>
      </c>
    </row>
    <row r="96" spans="5:18" x14ac:dyDescent="0.25">
      <c r="E96" s="16">
        <v>92</v>
      </c>
      <c r="F96" s="21">
        <v>7.2636307711844927E-2</v>
      </c>
      <c r="G96" s="21"/>
      <c r="H96" s="16">
        <v>92</v>
      </c>
      <c r="I96" s="21">
        <v>0.12967834343798668</v>
      </c>
      <c r="J96" s="21">
        <v>0.21344227030733787</v>
      </c>
      <c r="K96" s="21">
        <v>7.9556912568302107E-2</v>
      </c>
      <c r="L96" s="21">
        <v>0.87930112955043704</v>
      </c>
      <c r="M96" s="21">
        <v>0.61935109642350095</v>
      </c>
      <c r="N96" s="21">
        <v>3.5423151791022622E-2</v>
      </c>
      <c r="O96" s="21">
        <v>0.63152204817742308</v>
      </c>
      <c r="P96" s="21">
        <v>0.44439002809421224</v>
      </c>
      <c r="Q96" s="21">
        <v>0.97791445533142629</v>
      </c>
      <c r="R96" s="21">
        <v>0.49100877153385813</v>
      </c>
    </row>
    <row r="97" spans="5:18" x14ac:dyDescent="0.25">
      <c r="E97" s="16">
        <v>93</v>
      </c>
      <c r="F97" s="21">
        <v>0.62121132443445704</v>
      </c>
      <c r="G97" s="21"/>
      <c r="H97" s="16">
        <v>93</v>
      </c>
      <c r="I97" s="21">
        <v>2.0895628355596441E-2</v>
      </c>
      <c r="J97" s="21">
        <v>0.72147371221519985</v>
      </c>
      <c r="K97" s="21">
        <v>0.20988123556878124</v>
      </c>
      <c r="L97" s="21">
        <v>0.42705889317647427</v>
      </c>
      <c r="M97" s="21">
        <v>0.63710828108210793</v>
      </c>
      <c r="N97" s="21">
        <v>0.67410880933034556</v>
      </c>
      <c r="O97" s="21">
        <v>0.2268686094708634</v>
      </c>
      <c r="P97" s="21">
        <v>2.1634552344242608E-2</v>
      </c>
      <c r="Q97" s="21">
        <v>0.72575222547967788</v>
      </c>
      <c r="R97" s="21">
        <v>0.17207633485537854</v>
      </c>
    </row>
    <row r="98" spans="5:18" x14ac:dyDescent="0.25">
      <c r="E98" s="16">
        <v>94</v>
      </c>
      <c r="F98" s="21">
        <v>0.53603162201253041</v>
      </c>
      <c r="G98" s="21"/>
      <c r="H98" s="16">
        <v>94</v>
      </c>
      <c r="I98" s="21">
        <v>0.38324847855851352</v>
      </c>
      <c r="J98" s="21">
        <v>0.27904293646962441</v>
      </c>
      <c r="K98" s="21">
        <v>0.18057039424332222</v>
      </c>
      <c r="L98" s="21">
        <v>3.7910739637606383E-2</v>
      </c>
      <c r="M98" s="21">
        <v>0.20512001324814855</v>
      </c>
      <c r="N98" s="21">
        <v>0.41214088568346263</v>
      </c>
      <c r="O98" s="21">
        <v>0.3845216521486714</v>
      </c>
      <c r="P98" s="21">
        <v>0.82656382556613528</v>
      </c>
      <c r="Q98" s="21">
        <v>0.44309291619528612</v>
      </c>
      <c r="R98" s="21">
        <v>0.40746441870421524</v>
      </c>
    </row>
    <row r="99" spans="5:18" x14ac:dyDescent="0.25">
      <c r="E99" s="16">
        <v>95</v>
      </c>
      <c r="F99" s="21">
        <v>0.1869953261082975</v>
      </c>
      <c r="G99" s="21"/>
      <c r="H99" s="16">
        <v>95</v>
      </c>
      <c r="I99" s="21">
        <v>0.4865152371080852</v>
      </c>
      <c r="J99" s="21">
        <v>0.79706866461818549</v>
      </c>
      <c r="K99" s="21">
        <v>0.99591555283157218</v>
      </c>
      <c r="L99" s="21">
        <v>0.93281450527609944</v>
      </c>
      <c r="M99" s="21">
        <v>0.20199111569703943</v>
      </c>
      <c r="N99" s="21">
        <v>4.9066262858144638E-2</v>
      </c>
      <c r="O99" s="21">
        <v>0.69906844334451557</v>
      </c>
      <c r="P99" s="21">
        <v>9.7406814787291185E-2</v>
      </c>
      <c r="Q99" s="21">
        <v>0.45353007676313917</v>
      </c>
      <c r="R99" s="21">
        <v>0.84920542230503604</v>
      </c>
    </row>
    <row r="100" spans="5:18" x14ac:dyDescent="0.25">
      <c r="E100" s="16">
        <v>96</v>
      </c>
      <c r="F100" s="21">
        <v>0.89118404919537852</v>
      </c>
      <c r="G100" s="21"/>
      <c r="H100" s="16">
        <v>96</v>
      </c>
      <c r="I100" s="21">
        <v>0.85110978674470905</v>
      </c>
      <c r="J100" s="21">
        <v>0.26472077418130158</v>
      </c>
      <c r="K100" s="21">
        <v>0.85173506717834946</v>
      </c>
      <c r="L100" s="21">
        <v>0.30011481155847486</v>
      </c>
      <c r="M100" s="21">
        <v>0.4906487794078489</v>
      </c>
      <c r="N100" s="21">
        <v>0.47373799113013626</v>
      </c>
      <c r="O100" s="21">
        <v>0.2762760573792572</v>
      </c>
      <c r="P100" s="21">
        <v>0.8559985457992112</v>
      </c>
      <c r="Q100" s="21">
        <v>0.10439441359538904</v>
      </c>
      <c r="R100" s="21">
        <v>0.94683145004392644</v>
      </c>
    </row>
    <row r="101" spans="5:18" x14ac:dyDescent="0.25">
      <c r="E101" s="16">
        <v>97</v>
      </c>
      <c r="F101" s="21">
        <v>0.42095207159069459</v>
      </c>
      <c r="G101" s="21"/>
      <c r="H101" s="16">
        <v>97</v>
      </c>
      <c r="I101" s="21">
        <v>0.10051840972356707</v>
      </c>
      <c r="J101" s="21">
        <v>0.99590089952007765</v>
      </c>
      <c r="K101" s="21">
        <v>0.98529017231019211</v>
      </c>
      <c r="L101" s="21">
        <v>0.95216564983360497</v>
      </c>
      <c r="M101" s="21">
        <v>0.69194403833085016</v>
      </c>
      <c r="N101" s="21">
        <v>0.16010915054840502</v>
      </c>
      <c r="O101" s="21">
        <v>0.1935442607018848</v>
      </c>
      <c r="P101" s="21">
        <v>0.29003792867101907</v>
      </c>
      <c r="Q101" s="21">
        <v>5.1205524582986439E-2</v>
      </c>
      <c r="R101" s="21">
        <v>0.48781113600752146</v>
      </c>
    </row>
    <row r="102" spans="5:18" x14ac:dyDescent="0.25">
      <c r="E102" s="16">
        <v>98</v>
      </c>
      <c r="F102" s="21">
        <v>0.38975386627600195</v>
      </c>
      <c r="G102" s="21"/>
      <c r="H102" s="16">
        <v>98</v>
      </c>
      <c r="I102" s="21">
        <v>0.29374545728011858</v>
      </c>
      <c r="J102" s="21">
        <v>0.38438389130303463</v>
      </c>
      <c r="K102" s="21">
        <v>0.87203488762350911</v>
      </c>
      <c r="L102" s="21">
        <v>0.21602321706333794</v>
      </c>
      <c r="M102" s="21">
        <v>0.60154186376626151</v>
      </c>
      <c r="N102" s="21">
        <v>9.8442995999187488E-2</v>
      </c>
      <c r="O102" s="21">
        <v>0.87735351715197019</v>
      </c>
      <c r="P102" s="21">
        <v>0.3250536301513991</v>
      </c>
      <c r="Q102" s="21">
        <v>0.41190030771822095</v>
      </c>
      <c r="R102" s="21">
        <v>0.93244282360092323</v>
      </c>
    </row>
    <row r="103" spans="5:18" x14ac:dyDescent="0.25">
      <c r="E103" s="16">
        <v>99</v>
      </c>
      <c r="F103" s="21">
        <v>0.75729830525860231</v>
      </c>
      <c r="G103" s="21"/>
      <c r="H103" s="16">
        <v>99</v>
      </c>
      <c r="I103" s="21">
        <v>1.2173729613923934E-2</v>
      </c>
      <c r="J103" s="21">
        <v>0.49958166456582198</v>
      </c>
      <c r="K103" s="21">
        <v>0.79650969460683174</v>
      </c>
      <c r="L103" s="21">
        <v>1.6946255958141587E-2</v>
      </c>
      <c r="M103" s="21">
        <v>0.52025359144045513</v>
      </c>
      <c r="N103" s="21">
        <v>0.62499199555498608</v>
      </c>
      <c r="O103" s="21">
        <v>0.64075622896179918</v>
      </c>
      <c r="P103" s="21">
        <v>5.7974813812819992E-2</v>
      </c>
      <c r="Q103" s="21">
        <v>0.14449423000745543</v>
      </c>
      <c r="R103" s="21">
        <v>0.55798955908935899</v>
      </c>
    </row>
    <row r="104" spans="5:18" x14ac:dyDescent="0.25">
      <c r="E104" s="16">
        <v>100</v>
      </c>
      <c r="F104" s="21">
        <v>0.59547363681540055</v>
      </c>
      <c r="G104" s="21"/>
      <c r="H104" s="16">
        <v>100</v>
      </c>
      <c r="I104" s="21">
        <v>0.691382177749019</v>
      </c>
      <c r="J104" s="21">
        <v>0.37378701692541338</v>
      </c>
      <c r="K104" s="21">
        <v>0.58054043209225414</v>
      </c>
      <c r="L104" s="21">
        <v>0.74471915383962672</v>
      </c>
      <c r="M104" s="21">
        <v>0.79366573294724208</v>
      </c>
      <c r="N104" s="21">
        <v>0.15586689108170326</v>
      </c>
      <c r="O104" s="21">
        <v>0.22414507144022022</v>
      </c>
      <c r="P104" s="21">
        <v>0.80230505069568847</v>
      </c>
      <c r="Q104" s="21">
        <v>0.99571666199476638</v>
      </c>
      <c r="R104" s="21">
        <v>0.16140592605950344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33B6-9526-4981-B8AD-E22902638BB3}">
  <sheetPr>
    <tabColor theme="5" tint="0.79998168889431442"/>
  </sheetPr>
  <dimension ref="B2:C4"/>
  <sheetViews>
    <sheetView workbookViewId="0"/>
  </sheetViews>
  <sheetFormatPr defaultRowHeight="15" x14ac:dyDescent="0.25"/>
  <sheetData>
    <row r="2" spans="2:3" x14ac:dyDescent="0.25">
      <c r="B2" t="s">
        <v>48</v>
      </c>
      <c r="C2" s="6"/>
    </row>
    <row r="4" spans="2:3" x14ac:dyDescent="0.25">
      <c r="B4" t="s">
        <v>49</v>
      </c>
      <c r="C4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E7C0-3DC9-4B57-9CD7-DB96C43FC69F}">
  <sheetPr>
    <tabColor theme="5" tint="0.79998168889431442"/>
  </sheetPr>
  <dimension ref="B2:C102"/>
  <sheetViews>
    <sheetView workbookViewId="0"/>
  </sheetViews>
  <sheetFormatPr defaultRowHeight="15" x14ac:dyDescent="0.25"/>
  <cols>
    <col min="2" max="2" width="12.28515625" customWidth="1"/>
    <col min="3" max="3" width="13.85546875" customWidth="1"/>
  </cols>
  <sheetData>
    <row r="2" spans="2:3" ht="18" x14ac:dyDescent="0.35">
      <c r="B2" t="s">
        <v>24</v>
      </c>
      <c r="C2" t="s">
        <v>50</v>
      </c>
    </row>
    <row r="3" spans="2:3" x14ac:dyDescent="0.25">
      <c r="B3">
        <v>1</v>
      </c>
      <c r="C3" s="6"/>
    </row>
    <row r="4" spans="2:3" x14ac:dyDescent="0.25">
      <c r="B4">
        <v>2</v>
      </c>
      <c r="C4" s="6"/>
    </row>
    <row r="5" spans="2:3" x14ac:dyDescent="0.25">
      <c r="B5">
        <v>3</v>
      </c>
      <c r="C5" s="6"/>
    </row>
    <row r="6" spans="2:3" x14ac:dyDescent="0.25">
      <c r="B6">
        <v>4</v>
      </c>
      <c r="C6" s="6"/>
    </row>
    <row r="7" spans="2:3" x14ac:dyDescent="0.25">
      <c r="B7">
        <v>5</v>
      </c>
      <c r="C7" s="6"/>
    </row>
    <row r="8" spans="2:3" x14ac:dyDescent="0.25">
      <c r="B8">
        <v>6</v>
      </c>
      <c r="C8" s="6"/>
    </row>
    <row r="9" spans="2:3" x14ac:dyDescent="0.25">
      <c r="B9">
        <v>7</v>
      </c>
      <c r="C9" s="6"/>
    </row>
    <row r="10" spans="2:3" x14ac:dyDescent="0.25">
      <c r="B10">
        <v>8</v>
      </c>
      <c r="C10" s="6"/>
    </row>
    <row r="11" spans="2:3" x14ac:dyDescent="0.25">
      <c r="B11">
        <v>9</v>
      </c>
      <c r="C11" s="6"/>
    </row>
    <row r="12" spans="2:3" x14ac:dyDescent="0.25">
      <c r="B12">
        <v>10</v>
      </c>
      <c r="C12" s="6"/>
    </row>
    <row r="13" spans="2:3" x14ac:dyDescent="0.25">
      <c r="B13">
        <v>11</v>
      </c>
      <c r="C13" s="6"/>
    </row>
    <row r="14" spans="2:3" x14ac:dyDescent="0.25">
      <c r="B14">
        <v>12</v>
      </c>
      <c r="C14" s="6"/>
    </row>
    <row r="15" spans="2:3" x14ac:dyDescent="0.25">
      <c r="B15">
        <v>13</v>
      </c>
      <c r="C15" s="6"/>
    </row>
    <row r="16" spans="2:3" x14ac:dyDescent="0.25">
      <c r="B16">
        <v>14</v>
      </c>
      <c r="C16" s="6"/>
    </row>
    <row r="17" spans="2:3" x14ac:dyDescent="0.25">
      <c r="B17">
        <v>15</v>
      </c>
      <c r="C17" s="6"/>
    </row>
    <row r="18" spans="2:3" x14ac:dyDescent="0.25">
      <c r="B18">
        <v>16</v>
      </c>
      <c r="C18" s="6"/>
    </row>
    <row r="19" spans="2:3" x14ac:dyDescent="0.25">
      <c r="B19">
        <v>17</v>
      </c>
      <c r="C19" s="6"/>
    </row>
    <row r="20" spans="2:3" x14ac:dyDescent="0.25">
      <c r="B20">
        <v>18</v>
      </c>
      <c r="C20" s="6"/>
    </row>
    <row r="21" spans="2:3" x14ac:dyDescent="0.25">
      <c r="B21">
        <v>19</v>
      </c>
      <c r="C21" s="6"/>
    </row>
    <row r="22" spans="2:3" x14ac:dyDescent="0.25">
      <c r="B22">
        <v>20</v>
      </c>
      <c r="C22" s="6"/>
    </row>
    <row r="23" spans="2:3" x14ac:dyDescent="0.25">
      <c r="B23">
        <v>21</v>
      </c>
      <c r="C23" s="6"/>
    </row>
    <row r="24" spans="2:3" x14ac:dyDescent="0.25">
      <c r="B24">
        <v>22</v>
      </c>
      <c r="C24" s="6"/>
    </row>
    <row r="25" spans="2:3" x14ac:dyDescent="0.25">
      <c r="B25">
        <v>23</v>
      </c>
      <c r="C25" s="6"/>
    </row>
    <row r="26" spans="2:3" x14ac:dyDescent="0.25">
      <c r="B26">
        <v>24</v>
      </c>
      <c r="C26" s="6"/>
    </row>
    <row r="27" spans="2:3" x14ac:dyDescent="0.25">
      <c r="B27">
        <v>25</v>
      </c>
      <c r="C27" s="6"/>
    </row>
    <row r="28" spans="2:3" x14ac:dyDescent="0.25">
      <c r="B28">
        <v>26</v>
      </c>
      <c r="C28" s="6"/>
    </row>
    <row r="29" spans="2:3" x14ac:dyDescent="0.25">
      <c r="B29">
        <v>27</v>
      </c>
      <c r="C29" s="6"/>
    </row>
    <row r="30" spans="2:3" x14ac:dyDescent="0.25">
      <c r="B30">
        <v>28</v>
      </c>
      <c r="C30" s="6"/>
    </row>
    <row r="31" spans="2:3" x14ac:dyDescent="0.25">
      <c r="B31">
        <v>29</v>
      </c>
      <c r="C31" s="6"/>
    </row>
    <row r="32" spans="2:3" x14ac:dyDescent="0.25">
      <c r="B32">
        <v>30</v>
      </c>
      <c r="C32" s="6"/>
    </row>
    <row r="33" spans="2:3" x14ac:dyDescent="0.25">
      <c r="B33">
        <v>31</v>
      </c>
      <c r="C33" s="6"/>
    </row>
    <row r="34" spans="2:3" x14ac:dyDescent="0.25">
      <c r="B34">
        <v>32</v>
      </c>
      <c r="C34" s="6"/>
    </row>
    <row r="35" spans="2:3" x14ac:dyDescent="0.25">
      <c r="B35">
        <v>33</v>
      </c>
      <c r="C35" s="6"/>
    </row>
    <row r="36" spans="2:3" x14ac:dyDescent="0.25">
      <c r="B36">
        <v>34</v>
      </c>
      <c r="C36" s="6"/>
    </row>
    <row r="37" spans="2:3" x14ac:dyDescent="0.25">
      <c r="B37">
        <v>35</v>
      </c>
      <c r="C37" s="6"/>
    </row>
    <row r="38" spans="2:3" x14ac:dyDescent="0.25">
      <c r="B38">
        <v>36</v>
      </c>
      <c r="C38" s="6"/>
    </row>
    <row r="39" spans="2:3" x14ac:dyDescent="0.25">
      <c r="B39">
        <v>37</v>
      </c>
      <c r="C39" s="6"/>
    </row>
    <row r="40" spans="2:3" x14ac:dyDescent="0.25">
      <c r="B40">
        <v>38</v>
      </c>
      <c r="C40" s="6"/>
    </row>
    <row r="41" spans="2:3" x14ac:dyDescent="0.25">
      <c r="B41">
        <v>39</v>
      </c>
      <c r="C41" s="6"/>
    </row>
    <row r="42" spans="2:3" x14ac:dyDescent="0.25">
      <c r="B42">
        <v>40</v>
      </c>
      <c r="C42" s="6"/>
    </row>
    <row r="43" spans="2:3" x14ac:dyDescent="0.25">
      <c r="B43">
        <v>41</v>
      </c>
      <c r="C43" s="6"/>
    </row>
    <row r="44" spans="2:3" x14ac:dyDescent="0.25">
      <c r="B44">
        <v>42</v>
      </c>
      <c r="C44" s="6"/>
    </row>
    <row r="45" spans="2:3" x14ac:dyDescent="0.25">
      <c r="B45">
        <v>43</v>
      </c>
      <c r="C45" s="6"/>
    </row>
    <row r="46" spans="2:3" x14ac:dyDescent="0.25">
      <c r="B46">
        <v>44</v>
      </c>
      <c r="C46" s="6"/>
    </row>
    <row r="47" spans="2:3" x14ac:dyDescent="0.25">
      <c r="B47">
        <v>45</v>
      </c>
      <c r="C47" s="6"/>
    </row>
    <row r="48" spans="2:3" x14ac:dyDescent="0.25">
      <c r="B48">
        <v>46</v>
      </c>
      <c r="C48" s="6"/>
    </row>
    <row r="49" spans="2:3" x14ac:dyDescent="0.25">
      <c r="B49">
        <v>47</v>
      </c>
      <c r="C49" s="6"/>
    </row>
    <row r="50" spans="2:3" x14ac:dyDescent="0.25">
      <c r="B50">
        <v>48</v>
      </c>
      <c r="C50" s="6"/>
    </row>
    <row r="51" spans="2:3" x14ac:dyDescent="0.25">
      <c r="B51">
        <v>49</v>
      </c>
      <c r="C51" s="6"/>
    </row>
    <row r="52" spans="2:3" x14ac:dyDescent="0.25">
      <c r="B52">
        <v>50</v>
      </c>
      <c r="C52" s="6"/>
    </row>
    <row r="53" spans="2:3" x14ac:dyDescent="0.25">
      <c r="B53">
        <v>51</v>
      </c>
      <c r="C53" s="6"/>
    </row>
    <row r="54" spans="2:3" x14ac:dyDescent="0.25">
      <c r="B54">
        <v>52</v>
      </c>
      <c r="C54" s="6"/>
    </row>
    <row r="55" spans="2:3" x14ac:dyDescent="0.25">
      <c r="B55">
        <v>53</v>
      </c>
      <c r="C55" s="6"/>
    </row>
    <row r="56" spans="2:3" x14ac:dyDescent="0.25">
      <c r="B56">
        <v>54</v>
      </c>
      <c r="C56" s="6"/>
    </row>
    <row r="57" spans="2:3" x14ac:dyDescent="0.25">
      <c r="B57">
        <v>55</v>
      </c>
      <c r="C57" s="6"/>
    </row>
    <row r="58" spans="2:3" x14ac:dyDescent="0.25">
      <c r="B58">
        <v>56</v>
      </c>
      <c r="C58" s="6"/>
    </row>
    <row r="59" spans="2:3" x14ac:dyDescent="0.25">
      <c r="B59">
        <v>57</v>
      </c>
      <c r="C59" s="6"/>
    </row>
    <row r="60" spans="2:3" x14ac:dyDescent="0.25">
      <c r="B60">
        <v>58</v>
      </c>
      <c r="C60" s="6"/>
    </row>
    <row r="61" spans="2:3" x14ac:dyDescent="0.25">
      <c r="B61">
        <v>59</v>
      </c>
      <c r="C61" s="6"/>
    </row>
    <row r="62" spans="2:3" x14ac:dyDescent="0.25">
      <c r="B62">
        <v>60</v>
      </c>
      <c r="C62" s="6"/>
    </row>
    <row r="63" spans="2:3" x14ac:dyDescent="0.25">
      <c r="B63">
        <v>61</v>
      </c>
      <c r="C63" s="6"/>
    </row>
    <row r="64" spans="2:3" x14ac:dyDescent="0.25">
      <c r="B64">
        <v>62</v>
      </c>
      <c r="C64" s="6"/>
    </row>
    <row r="65" spans="2:3" x14ac:dyDescent="0.25">
      <c r="B65">
        <v>63</v>
      </c>
      <c r="C65" s="6"/>
    </row>
    <row r="66" spans="2:3" x14ac:dyDescent="0.25">
      <c r="B66">
        <v>64</v>
      </c>
      <c r="C66" s="6"/>
    </row>
    <row r="67" spans="2:3" x14ac:dyDescent="0.25">
      <c r="B67">
        <v>65</v>
      </c>
      <c r="C67" s="6"/>
    </row>
    <row r="68" spans="2:3" x14ac:dyDescent="0.25">
      <c r="B68">
        <v>66</v>
      </c>
      <c r="C68" s="6"/>
    </row>
    <row r="69" spans="2:3" x14ac:dyDescent="0.25">
      <c r="B69">
        <v>67</v>
      </c>
      <c r="C69" s="6"/>
    </row>
    <row r="70" spans="2:3" x14ac:dyDescent="0.25">
      <c r="B70">
        <v>68</v>
      </c>
      <c r="C70" s="6"/>
    </row>
    <row r="71" spans="2:3" x14ac:dyDescent="0.25">
      <c r="B71">
        <v>69</v>
      </c>
      <c r="C71" s="6"/>
    </row>
    <row r="72" spans="2:3" x14ac:dyDescent="0.25">
      <c r="B72">
        <v>70</v>
      </c>
      <c r="C72" s="6"/>
    </row>
    <row r="73" spans="2:3" x14ac:dyDescent="0.25">
      <c r="B73">
        <v>71</v>
      </c>
      <c r="C73" s="6"/>
    </row>
    <row r="74" spans="2:3" x14ac:dyDescent="0.25">
      <c r="B74">
        <v>72</v>
      </c>
      <c r="C74" s="6"/>
    </row>
    <row r="75" spans="2:3" x14ac:dyDescent="0.25">
      <c r="B75">
        <v>73</v>
      </c>
      <c r="C75" s="6"/>
    </row>
    <row r="76" spans="2:3" x14ac:dyDescent="0.25">
      <c r="B76">
        <v>74</v>
      </c>
      <c r="C76" s="6"/>
    </row>
    <row r="77" spans="2:3" x14ac:dyDescent="0.25">
      <c r="B77">
        <v>75</v>
      </c>
      <c r="C77" s="6"/>
    </row>
    <row r="78" spans="2:3" x14ac:dyDescent="0.25">
      <c r="B78">
        <v>76</v>
      </c>
      <c r="C78" s="6"/>
    </row>
    <row r="79" spans="2:3" x14ac:dyDescent="0.25">
      <c r="B79">
        <v>77</v>
      </c>
      <c r="C79" s="6"/>
    </row>
    <row r="80" spans="2:3" x14ac:dyDescent="0.25">
      <c r="B80">
        <v>78</v>
      </c>
      <c r="C80" s="6"/>
    </row>
    <row r="81" spans="2:3" x14ac:dyDescent="0.25">
      <c r="B81">
        <v>79</v>
      </c>
      <c r="C81" s="6"/>
    </row>
    <row r="82" spans="2:3" x14ac:dyDescent="0.25">
      <c r="B82">
        <v>80</v>
      </c>
      <c r="C82" s="6"/>
    </row>
    <row r="83" spans="2:3" x14ac:dyDescent="0.25">
      <c r="B83">
        <v>81</v>
      </c>
      <c r="C83" s="6"/>
    </row>
    <row r="84" spans="2:3" x14ac:dyDescent="0.25">
      <c r="B84">
        <v>82</v>
      </c>
      <c r="C84" s="6"/>
    </row>
    <row r="85" spans="2:3" x14ac:dyDescent="0.25">
      <c r="B85">
        <v>83</v>
      </c>
      <c r="C85" s="6"/>
    </row>
    <row r="86" spans="2:3" x14ac:dyDescent="0.25">
      <c r="B86">
        <v>84</v>
      </c>
      <c r="C86" s="6"/>
    </row>
    <row r="87" spans="2:3" x14ac:dyDescent="0.25">
      <c r="B87">
        <v>85</v>
      </c>
      <c r="C87" s="6"/>
    </row>
    <row r="88" spans="2:3" x14ac:dyDescent="0.25">
      <c r="B88">
        <v>86</v>
      </c>
      <c r="C88" s="6"/>
    </row>
    <row r="89" spans="2:3" x14ac:dyDescent="0.25">
      <c r="B89">
        <v>87</v>
      </c>
      <c r="C89" s="6"/>
    </row>
    <row r="90" spans="2:3" x14ac:dyDescent="0.25">
      <c r="B90">
        <v>88</v>
      </c>
      <c r="C90" s="6"/>
    </row>
    <row r="91" spans="2:3" x14ac:dyDescent="0.25">
      <c r="B91">
        <v>89</v>
      </c>
      <c r="C91" s="6"/>
    </row>
    <row r="92" spans="2:3" x14ac:dyDescent="0.25">
      <c r="B92">
        <v>90</v>
      </c>
      <c r="C92" s="6"/>
    </row>
    <row r="93" spans="2:3" x14ac:dyDescent="0.25">
      <c r="B93">
        <v>91</v>
      </c>
      <c r="C93" s="6"/>
    </row>
    <row r="94" spans="2:3" x14ac:dyDescent="0.25">
      <c r="B94">
        <v>92</v>
      </c>
      <c r="C94" s="6"/>
    </row>
    <row r="95" spans="2:3" x14ac:dyDescent="0.25">
      <c r="B95">
        <v>93</v>
      </c>
      <c r="C95" s="6"/>
    </row>
    <row r="96" spans="2:3" x14ac:dyDescent="0.25">
      <c r="B96">
        <v>94</v>
      </c>
      <c r="C96" s="6"/>
    </row>
    <row r="97" spans="2:3" x14ac:dyDescent="0.25">
      <c r="B97">
        <v>95</v>
      </c>
      <c r="C97" s="6"/>
    </row>
    <row r="98" spans="2:3" x14ac:dyDescent="0.25">
      <c r="B98">
        <v>96</v>
      </c>
      <c r="C98" s="6"/>
    </row>
    <row r="99" spans="2:3" x14ac:dyDescent="0.25">
      <c r="B99">
        <v>97</v>
      </c>
      <c r="C99" s="6"/>
    </row>
    <row r="100" spans="2:3" x14ac:dyDescent="0.25">
      <c r="B100">
        <v>98</v>
      </c>
      <c r="C100" s="6"/>
    </row>
    <row r="101" spans="2:3" x14ac:dyDescent="0.25">
      <c r="B101">
        <v>99</v>
      </c>
      <c r="C101" s="6"/>
    </row>
    <row r="102" spans="2:3" x14ac:dyDescent="0.25">
      <c r="B102">
        <v>100</v>
      </c>
      <c r="C102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3C85F-4B96-4E20-9EDC-04EA39C76160}">
  <sheetPr>
    <tabColor theme="5" tint="0.79998168889431442"/>
  </sheetPr>
  <dimension ref="B2:C102"/>
  <sheetViews>
    <sheetView workbookViewId="0"/>
  </sheetViews>
  <sheetFormatPr defaultRowHeight="15" x14ac:dyDescent="0.25"/>
  <cols>
    <col min="2" max="2" width="12.42578125" customWidth="1"/>
    <col min="3" max="3" width="13.140625" customWidth="1"/>
  </cols>
  <sheetData>
    <row r="2" spans="2:3" ht="18" x14ac:dyDescent="0.35">
      <c r="B2" t="s">
        <v>24</v>
      </c>
      <c r="C2" s="13" t="s">
        <v>50</v>
      </c>
    </row>
    <row r="3" spans="2:3" x14ac:dyDescent="0.25">
      <c r="B3">
        <v>1</v>
      </c>
      <c r="C3" s="6"/>
    </row>
    <row r="4" spans="2:3" x14ac:dyDescent="0.25">
      <c r="B4">
        <v>2</v>
      </c>
      <c r="C4" s="6"/>
    </row>
    <row r="5" spans="2:3" x14ac:dyDescent="0.25">
      <c r="B5">
        <v>3</v>
      </c>
      <c r="C5" s="6"/>
    </row>
    <row r="6" spans="2:3" x14ac:dyDescent="0.25">
      <c r="B6">
        <v>4</v>
      </c>
      <c r="C6" s="6"/>
    </row>
    <row r="7" spans="2:3" x14ac:dyDescent="0.25">
      <c r="B7">
        <v>5</v>
      </c>
      <c r="C7" s="6"/>
    </row>
    <row r="8" spans="2:3" x14ac:dyDescent="0.25">
      <c r="B8">
        <v>6</v>
      </c>
      <c r="C8" s="6"/>
    </row>
    <row r="9" spans="2:3" x14ac:dyDescent="0.25">
      <c r="B9">
        <v>7</v>
      </c>
      <c r="C9" s="6"/>
    </row>
    <row r="10" spans="2:3" x14ac:dyDescent="0.25">
      <c r="B10">
        <v>8</v>
      </c>
      <c r="C10" s="6"/>
    </row>
    <row r="11" spans="2:3" x14ac:dyDescent="0.25">
      <c r="B11">
        <v>9</v>
      </c>
      <c r="C11" s="6"/>
    </row>
    <row r="12" spans="2:3" x14ac:dyDescent="0.25">
      <c r="B12">
        <v>10</v>
      </c>
      <c r="C12" s="6"/>
    </row>
    <row r="13" spans="2:3" x14ac:dyDescent="0.25">
      <c r="B13">
        <v>11</v>
      </c>
      <c r="C13" s="6"/>
    </row>
    <row r="14" spans="2:3" x14ac:dyDescent="0.25">
      <c r="B14">
        <v>12</v>
      </c>
      <c r="C14" s="6"/>
    </row>
    <row r="15" spans="2:3" x14ac:dyDescent="0.25">
      <c r="B15">
        <v>13</v>
      </c>
      <c r="C15" s="6"/>
    </row>
    <row r="16" spans="2:3" x14ac:dyDescent="0.25">
      <c r="B16">
        <v>14</v>
      </c>
      <c r="C16" s="6"/>
    </row>
    <row r="17" spans="2:3" x14ac:dyDescent="0.25">
      <c r="B17">
        <v>15</v>
      </c>
      <c r="C17" s="6"/>
    </row>
    <row r="18" spans="2:3" x14ac:dyDescent="0.25">
      <c r="B18">
        <v>16</v>
      </c>
      <c r="C18" s="6"/>
    </row>
    <row r="19" spans="2:3" x14ac:dyDescent="0.25">
      <c r="B19">
        <v>17</v>
      </c>
      <c r="C19" s="6"/>
    </row>
    <row r="20" spans="2:3" x14ac:dyDescent="0.25">
      <c r="B20">
        <v>18</v>
      </c>
      <c r="C20" s="6"/>
    </row>
    <row r="21" spans="2:3" x14ac:dyDescent="0.25">
      <c r="B21">
        <v>19</v>
      </c>
      <c r="C21" s="6"/>
    </row>
    <row r="22" spans="2:3" x14ac:dyDescent="0.25">
      <c r="B22">
        <v>20</v>
      </c>
      <c r="C22" s="6"/>
    </row>
    <row r="23" spans="2:3" x14ac:dyDescent="0.25">
      <c r="B23">
        <v>21</v>
      </c>
      <c r="C23" s="6"/>
    </row>
    <row r="24" spans="2:3" x14ac:dyDescent="0.25">
      <c r="B24">
        <v>22</v>
      </c>
      <c r="C24" s="6"/>
    </row>
    <row r="25" spans="2:3" x14ac:dyDescent="0.25">
      <c r="B25">
        <v>23</v>
      </c>
      <c r="C25" s="6"/>
    </row>
    <row r="26" spans="2:3" x14ac:dyDescent="0.25">
      <c r="B26">
        <v>24</v>
      </c>
      <c r="C26" s="6"/>
    </row>
    <row r="27" spans="2:3" x14ac:dyDescent="0.25">
      <c r="B27">
        <v>25</v>
      </c>
      <c r="C27" s="6"/>
    </row>
    <row r="28" spans="2:3" x14ac:dyDescent="0.25">
      <c r="B28">
        <v>26</v>
      </c>
      <c r="C28" s="6"/>
    </row>
    <row r="29" spans="2:3" x14ac:dyDescent="0.25">
      <c r="B29">
        <v>27</v>
      </c>
      <c r="C29" s="6"/>
    </row>
    <row r="30" spans="2:3" x14ac:dyDescent="0.25">
      <c r="B30">
        <v>28</v>
      </c>
      <c r="C30" s="6"/>
    </row>
    <row r="31" spans="2:3" x14ac:dyDescent="0.25">
      <c r="B31">
        <v>29</v>
      </c>
      <c r="C31" s="6"/>
    </row>
    <row r="32" spans="2:3" x14ac:dyDescent="0.25">
      <c r="B32">
        <v>30</v>
      </c>
      <c r="C32" s="6"/>
    </row>
    <row r="33" spans="2:3" x14ac:dyDescent="0.25">
      <c r="B33">
        <v>31</v>
      </c>
      <c r="C33" s="6"/>
    </row>
    <row r="34" spans="2:3" x14ac:dyDescent="0.25">
      <c r="B34">
        <v>32</v>
      </c>
      <c r="C34" s="6"/>
    </row>
    <row r="35" spans="2:3" x14ac:dyDescent="0.25">
      <c r="B35">
        <v>33</v>
      </c>
      <c r="C35" s="6"/>
    </row>
    <row r="36" spans="2:3" x14ac:dyDescent="0.25">
      <c r="B36">
        <v>34</v>
      </c>
      <c r="C36" s="6"/>
    </row>
    <row r="37" spans="2:3" x14ac:dyDescent="0.25">
      <c r="B37">
        <v>35</v>
      </c>
      <c r="C37" s="6"/>
    </row>
    <row r="38" spans="2:3" x14ac:dyDescent="0.25">
      <c r="B38">
        <v>36</v>
      </c>
      <c r="C38" s="6"/>
    </row>
    <row r="39" spans="2:3" x14ac:dyDescent="0.25">
      <c r="B39">
        <v>37</v>
      </c>
      <c r="C39" s="6"/>
    </row>
    <row r="40" spans="2:3" x14ac:dyDescent="0.25">
      <c r="B40">
        <v>38</v>
      </c>
      <c r="C40" s="6"/>
    </row>
    <row r="41" spans="2:3" x14ac:dyDescent="0.25">
      <c r="B41">
        <v>39</v>
      </c>
      <c r="C41" s="6"/>
    </row>
    <row r="42" spans="2:3" x14ac:dyDescent="0.25">
      <c r="B42">
        <v>40</v>
      </c>
      <c r="C42" s="6"/>
    </row>
    <row r="43" spans="2:3" x14ac:dyDescent="0.25">
      <c r="B43">
        <v>41</v>
      </c>
      <c r="C43" s="6"/>
    </row>
    <row r="44" spans="2:3" x14ac:dyDescent="0.25">
      <c r="B44">
        <v>42</v>
      </c>
      <c r="C44" s="6"/>
    </row>
    <row r="45" spans="2:3" x14ac:dyDescent="0.25">
      <c r="B45">
        <v>43</v>
      </c>
      <c r="C45" s="6"/>
    </row>
    <row r="46" spans="2:3" x14ac:dyDescent="0.25">
      <c r="B46">
        <v>44</v>
      </c>
      <c r="C46" s="6"/>
    </row>
    <row r="47" spans="2:3" x14ac:dyDescent="0.25">
      <c r="B47">
        <v>45</v>
      </c>
      <c r="C47" s="6"/>
    </row>
    <row r="48" spans="2:3" x14ac:dyDescent="0.25">
      <c r="B48">
        <v>46</v>
      </c>
      <c r="C48" s="6"/>
    </row>
    <row r="49" spans="2:3" x14ac:dyDescent="0.25">
      <c r="B49">
        <v>47</v>
      </c>
      <c r="C49" s="6"/>
    </row>
    <row r="50" spans="2:3" x14ac:dyDescent="0.25">
      <c r="B50">
        <v>48</v>
      </c>
      <c r="C50" s="6"/>
    </row>
    <row r="51" spans="2:3" x14ac:dyDescent="0.25">
      <c r="B51">
        <v>49</v>
      </c>
      <c r="C51" s="6"/>
    </row>
    <row r="52" spans="2:3" x14ac:dyDescent="0.25">
      <c r="B52">
        <v>50</v>
      </c>
      <c r="C52" s="6"/>
    </row>
    <row r="53" spans="2:3" x14ac:dyDescent="0.25">
      <c r="B53">
        <v>51</v>
      </c>
      <c r="C53" s="6"/>
    </row>
    <row r="54" spans="2:3" x14ac:dyDescent="0.25">
      <c r="B54">
        <v>52</v>
      </c>
      <c r="C54" s="6"/>
    </row>
    <row r="55" spans="2:3" x14ac:dyDescent="0.25">
      <c r="B55">
        <v>53</v>
      </c>
      <c r="C55" s="6"/>
    </row>
    <row r="56" spans="2:3" x14ac:dyDescent="0.25">
      <c r="B56">
        <v>54</v>
      </c>
      <c r="C56" s="6"/>
    </row>
    <row r="57" spans="2:3" x14ac:dyDescent="0.25">
      <c r="B57">
        <v>55</v>
      </c>
      <c r="C57" s="6"/>
    </row>
    <row r="58" spans="2:3" x14ac:dyDescent="0.25">
      <c r="B58">
        <v>56</v>
      </c>
      <c r="C58" s="6"/>
    </row>
    <row r="59" spans="2:3" x14ac:dyDescent="0.25">
      <c r="B59">
        <v>57</v>
      </c>
      <c r="C59" s="6"/>
    </row>
    <row r="60" spans="2:3" x14ac:dyDescent="0.25">
      <c r="B60">
        <v>58</v>
      </c>
      <c r="C60" s="6"/>
    </row>
    <row r="61" spans="2:3" x14ac:dyDescent="0.25">
      <c r="B61">
        <v>59</v>
      </c>
      <c r="C61" s="6"/>
    </row>
    <row r="62" spans="2:3" x14ac:dyDescent="0.25">
      <c r="B62">
        <v>60</v>
      </c>
      <c r="C62" s="6"/>
    </row>
    <row r="63" spans="2:3" x14ac:dyDescent="0.25">
      <c r="B63">
        <v>61</v>
      </c>
      <c r="C63" s="6"/>
    </row>
    <row r="64" spans="2:3" x14ac:dyDescent="0.25">
      <c r="B64">
        <v>62</v>
      </c>
      <c r="C64" s="6"/>
    </row>
    <row r="65" spans="2:3" x14ac:dyDescent="0.25">
      <c r="B65">
        <v>63</v>
      </c>
      <c r="C65" s="6"/>
    </row>
    <row r="66" spans="2:3" x14ac:dyDescent="0.25">
      <c r="B66">
        <v>64</v>
      </c>
      <c r="C66" s="6"/>
    </row>
    <row r="67" spans="2:3" x14ac:dyDescent="0.25">
      <c r="B67">
        <v>65</v>
      </c>
      <c r="C67" s="6"/>
    </row>
    <row r="68" spans="2:3" x14ac:dyDescent="0.25">
      <c r="B68">
        <v>66</v>
      </c>
      <c r="C68" s="6"/>
    </row>
    <row r="69" spans="2:3" x14ac:dyDescent="0.25">
      <c r="B69">
        <v>67</v>
      </c>
      <c r="C69" s="6"/>
    </row>
    <row r="70" spans="2:3" x14ac:dyDescent="0.25">
      <c r="B70">
        <v>68</v>
      </c>
      <c r="C70" s="6"/>
    </row>
    <row r="71" spans="2:3" x14ac:dyDescent="0.25">
      <c r="B71">
        <v>69</v>
      </c>
      <c r="C71" s="6"/>
    </row>
    <row r="72" spans="2:3" x14ac:dyDescent="0.25">
      <c r="B72">
        <v>70</v>
      </c>
      <c r="C72" s="6"/>
    </row>
    <row r="73" spans="2:3" x14ac:dyDescent="0.25">
      <c r="B73">
        <v>71</v>
      </c>
      <c r="C73" s="6"/>
    </row>
    <row r="74" spans="2:3" x14ac:dyDescent="0.25">
      <c r="B74">
        <v>72</v>
      </c>
      <c r="C74" s="6"/>
    </row>
    <row r="75" spans="2:3" x14ac:dyDescent="0.25">
      <c r="B75">
        <v>73</v>
      </c>
      <c r="C75" s="6"/>
    </row>
    <row r="76" spans="2:3" x14ac:dyDescent="0.25">
      <c r="B76">
        <v>74</v>
      </c>
      <c r="C76" s="6"/>
    </row>
    <row r="77" spans="2:3" x14ac:dyDescent="0.25">
      <c r="B77">
        <v>75</v>
      </c>
      <c r="C77" s="6"/>
    </row>
    <row r="78" spans="2:3" x14ac:dyDescent="0.25">
      <c r="B78">
        <v>76</v>
      </c>
      <c r="C78" s="6"/>
    </row>
    <row r="79" spans="2:3" x14ac:dyDescent="0.25">
      <c r="B79">
        <v>77</v>
      </c>
      <c r="C79" s="6"/>
    </row>
    <row r="80" spans="2:3" x14ac:dyDescent="0.25">
      <c r="B80">
        <v>78</v>
      </c>
      <c r="C80" s="6"/>
    </row>
    <row r="81" spans="2:3" x14ac:dyDescent="0.25">
      <c r="B81">
        <v>79</v>
      </c>
      <c r="C81" s="6"/>
    </row>
    <row r="82" spans="2:3" x14ac:dyDescent="0.25">
      <c r="B82">
        <v>80</v>
      </c>
      <c r="C82" s="6"/>
    </row>
    <row r="83" spans="2:3" x14ac:dyDescent="0.25">
      <c r="B83">
        <v>81</v>
      </c>
      <c r="C83" s="6"/>
    </row>
    <row r="84" spans="2:3" x14ac:dyDescent="0.25">
      <c r="B84">
        <v>82</v>
      </c>
      <c r="C84" s="6"/>
    </row>
    <row r="85" spans="2:3" x14ac:dyDescent="0.25">
      <c r="B85">
        <v>83</v>
      </c>
      <c r="C85" s="6"/>
    </row>
    <row r="86" spans="2:3" x14ac:dyDescent="0.25">
      <c r="B86">
        <v>84</v>
      </c>
      <c r="C86" s="6"/>
    </row>
    <row r="87" spans="2:3" x14ac:dyDescent="0.25">
      <c r="B87">
        <v>85</v>
      </c>
      <c r="C87" s="6"/>
    </row>
    <row r="88" spans="2:3" x14ac:dyDescent="0.25">
      <c r="B88">
        <v>86</v>
      </c>
      <c r="C88" s="6"/>
    </row>
    <row r="89" spans="2:3" x14ac:dyDescent="0.25">
      <c r="B89">
        <v>87</v>
      </c>
      <c r="C89" s="6"/>
    </row>
    <row r="90" spans="2:3" x14ac:dyDescent="0.25">
      <c r="B90">
        <v>88</v>
      </c>
      <c r="C90" s="6"/>
    </row>
    <row r="91" spans="2:3" x14ac:dyDescent="0.25">
      <c r="B91">
        <v>89</v>
      </c>
      <c r="C91" s="6"/>
    </row>
    <row r="92" spans="2:3" x14ac:dyDescent="0.25">
      <c r="B92">
        <v>90</v>
      </c>
      <c r="C92" s="6"/>
    </row>
    <row r="93" spans="2:3" x14ac:dyDescent="0.25">
      <c r="B93">
        <v>91</v>
      </c>
      <c r="C93" s="6"/>
    </row>
    <row r="94" spans="2:3" x14ac:dyDescent="0.25">
      <c r="B94">
        <v>92</v>
      </c>
      <c r="C94" s="6"/>
    </row>
    <row r="95" spans="2:3" x14ac:dyDescent="0.25">
      <c r="B95">
        <v>93</v>
      </c>
      <c r="C95" s="6"/>
    </row>
    <row r="96" spans="2:3" x14ac:dyDescent="0.25">
      <c r="B96">
        <v>94</v>
      </c>
      <c r="C96" s="6"/>
    </row>
    <row r="97" spans="2:3" x14ac:dyDescent="0.25">
      <c r="B97">
        <v>95</v>
      </c>
      <c r="C97" s="6"/>
    </row>
    <row r="98" spans="2:3" x14ac:dyDescent="0.25">
      <c r="B98">
        <v>96</v>
      </c>
      <c r="C98" s="6"/>
    </row>
    <row r="99" spans="2:3" x14ac:dyDescent="0.25">
      <c r="B99">
        <v>97</v>
      </c>
      <c r="C99" s="6"/>
    </row>
    <row r="100" spans="2:3" x14ac:dyDescent="0.25">
      <c r="B100">
        <v>98</v>
      </c>
      <c r="C100" s="6"/>
    </row>
    <row r="101" spans="2:3" x14ac:dyDescent="0.25">
      <c r="B101">
        <v>99</v>
      </c>
      <c r="C101" s="6"/>
    </row>
    <row r="102" spans="2:3" x14ac:dyDescent="0.25">
      <c r="B102">
        <v>100</v>
      </c>
      <c r="C102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FDAD-D9D3-49CF-906B-8CA813E369B1}">
  <sheetPr>
    <tabColor theme="5" tint="0.79998168889431442"/>
  </sheetPr>
  <dimension ref="B2:D4"/>
  <sheetViews>
    <sheetView workbookViewId="0"/>
  </sheetViews>
  <sheetFormatPr defaultRowHeight="15" x14ac:dyDescent="0.25"/>
  <sheetData>
    <row r="2" spans="2:4" x14ac:dyDescent="0.25">
      <c r="C2" t="s">
        <v>51</v>
      </c>
      <c r="D2" t="s">
        <v>52</v>
      </c>
    </row>
    <row r="3" spans="2:4" x14ac:dyDescent="0.25">
      <c r="B3" t="s">
        <v>48</v>
      </c>
      <c r="C3" s="6"/>
      <c r="D3" s="6"/>
    </row>
    <row r="4" spans="2:4" x14ac:dyDescent="0.25">
      <c r="B4" t="s">
        <v>49</v>
      </c>
      <c r="C4" s="6"/>
      <c r="D4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DCBE-2796-4F2E-A0CD-3DB7CDF5C58A}">
  <sheetPr>
    <tabColor theme="5" tint="0.79998168889431442"/>
  </sheetPr>
  <dimension ref="B2:K11"/>
  <sheetViews>
    <sheetView workbookViewId="0"/>
  </sheetViews>
  <sheetFormatPr defaultRowHeight="15" x14ac:dyDescent="0.25"/>
  <sheetData>
    <row r="2" spans="2:11" x14ac:dyDescent="0.25">
      <c r="B2" t="s">
        <v>38</v>
      </c>
    </row>
    <row r="3" spans="2:11" x14ac:dyDescent="0.25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x14ac:dyDescent="0.25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x14ac:dyDescent="0.25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2:11" x14ac:dyDescent="0.25">
      <c r="B8" s="8"/>
      <c r="C8" s="8"/>
      <c r="D8" s="8"/>
      <c r="E8" s="8"/>
      <c r="F8" s="8"/>
      <c r="G8" s="8"/>
      <c r="H8" s="8"/>
      <c r="I8" s="8"/>
      <c r="J8" s="8"/>
      <c r="K8" s="8"/>
    </row>
    <row r="9" spans="2:11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2:1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98D3-FB70-4FB3-8844-DDD93764F695}">
  <sheetPr>
    <tabColor theme="5" tint="0.79998168889431442"/>
  </sheetPr>
  <dimension ref="B2:L25"/>
  <sheetViews>
    <sheetView workbookViewId="0"/>
  </sheetViews>
  <sheetFormatPr defaultRowHeight="15" x14ac:dyDescent="0.25"/>
  <sheetData>
    <row r="2" spans="2:12" x14ac:dyDescent="0.25">
      <c r="B2" t="s">
        <v>53</v>
      </c>
    </row>
    <row r="3" spans="2:12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2:1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2:1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2:1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2:1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2:1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2:1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2:12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2:12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3A442-F2CC-497E-BDD6-5B5F82349507}">
  <sheetPr>
    <tabColor theme="5" tint="0.79998168889431442"/>
  </sheetPr>
  <dimension ref="B2:J18"/>
  <sheetViews>
    <sheetView workbookViewId="0"/>
  </sheetViews>
  <sheetFormatPr defaultRowHeight="15" x14ac:dyDescent="0.25"/>
  <sheetData>
    <row r="2" spans="2:10" x14ac:dyDescent="0.25">
      <c r="B2" t="s">
        <v>54</v>
      </c>
    </row>
    <row r="3" spans="2:10" x14ac:dyDescent="0.25">
      <c r="B3" s="8"/>
      <c r="C3" s="8"/>
      <c r="D3" s="8"/>
      <c r="E3" s="8"/>
      <c r="F3" s="8"/>
      <c r="G3" s="8"/>
      <c r="H3" s="8"/>
      <c r="I3" s="8"/>
      <c r="J3" s="8"/>
    </row>
    <row r="4" spans="2:10" x14ac:dyDescent="0.25">
      <c r="B4" s="8"/>
      <c r="C4" s="8"/>
      <c r="D4" s="8"/>
      <c r="E4" s="8"/>
      <c r="F4" s="8"/>
      <c r="G4" s="8"/>
      <c r="H4" s="8"/>
      <c r="I4" s="8"/>
      <c r="J4" s="8"/>
    </row>
    <row r="5" spans="2:10" x14ac:dyDescent="0.25">
      <c r="B5" s="8"/>
      <c r="C5" s="8"/>
      <c r="D5" s="8"/>
      <c r="E5" s="8"/>
      <c r="F5" s="8"/>
      <c r="G5" s="8"/>
      <c r="H5" s="8"/>
      <c r="I5" s="8"/>
      <c r="J5" s="8"/>
    </row>
    <row r="6" spans="2:10" x14ac:dyDescent="0.25">
      <c r="B6" s="8"/>
      <c r="C6" s="8"/>
      <c r="D6" s="8"/>
      <c r="E6" s="8"/>
      <c r="F6" s="8"/>
      <c r="G6" s="8"/>
      <c r="H6" s="8"/>
      <c r="I6" s="8"/>
      <c r="J6" s="8"/>
    </row>
    <row r="8" spans="2:10" x14ac:dyDescent="0.25">
      <c r="B8" t="s">
        <v>55</v>
      </c>
    </row>
    <row r="9" spans="2:10" x14ac:dyDescent="0.25">
      <c r="B9" s="8"/>
      <c r="C9" s="8"/>
      <c r="D9" s="8"/>
      <c r="E9" s="8"/>
      <c r="F9" s="8"/>
      <c r="G9" s="8"/>
      <c r="H9" s="8"/>
      <c r="I9" s="8"/>
      <c r="J9" s="8"/>
    </row>
    <row r="10" spans="2:10" x14ac:dyDescent="0.25">
      <c r="B10" s="8"/>
      <c r="C10" s="8"/>
      <c r="D10" s="8"/>
      <c r="E10" s="8"/>
      <c r="F10" s="8"/>
      <c r="G10" s="8"/>
      <c r="H10" s="8"/>
      <c r="I10" s="8"/>
      <c r="J10" s="8"/>
    </row>
    <row r="11" spans="2:10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8"/>
      <c r="C12" s="8"/>
      <c r="D12" s="8"/>
      <c r="E12" s="8"/>
      <c r="F12" s="8"/>
      <c r="G12" s="8"/>
      <c r="H12" s="8"/>
      <c r="I12" s="8"/>
      <c r="J12" s="8"/>
    </row>
    <row r="14" spans="2:10" x14ac:dyDescent="0.25">
      <c r="B14" t="s">
        <v>56</v>
      </c>
    </row>
    <row r="15" spans="2:10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2:10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x14ac:dyDescent="0.25">
      <c r="B18" s="8"/>
      <c r="C18" s="8"/>
      <c r="D18" s="8"/>
      <c r="E18" s="8"/>
      <c r="F18" s="8"/>
      <c r="G18" s="8"/>
      <c r="H18" s="8"/>
      <c r="I18" s="8"/>
      <c r="J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8FE1-EA40-4A4C-88A7-4E637078F5FD}">
  <sheetPr>
    <tabColor theme="4" tint="0.79998168889431442"/>
  </sheetPr>
  <dimension ref="B2:I10009"/>
  <sheetViews>
    <sheetView workbookViewId="0"/>
  </sheetViews>
  <sheetFormatPr defaultRowHeight="15" x14ac:dyDescent="0.25"/>
  <cols>
    <col min="2" max="2" width="14.42578125" bestFit="1" customWidth="1"/>
    <col min="3" max="5" width="12.140625" style="3" customWidth="1"/>
    <col min="6" max="6" width="10.140625" bestFit="1" customWidth="1"/>
  </cols>
  <sheetData>
    <row r="2" spans="2:9" x14ac:dyDescent="0.25">
      <c r="B2" s="1" t="s">
        <v>2</v>
      </c>
    </row>
    <row r="3" spans="2:9" x14ac:dyDescent="0.25">
      <c r="B3" s="16" t="s">
        <v>18</v>
      </c>
      <c r="C3" s="10">
        <v>0.06</v>
      </c>
    </row>
    <row r="4" spans="2:9" x14ac:dyDescent="0.25">
      <c r="B4" s="16" t="s">
        <v>19</v>
      </c>
      <c r="C4" s="11">
        <v>3</v>
      </c>
    </row>
    <row r="5" spans="2:9" x14ac:dyDescent="0.25">
      <c r="B5" s="16" t="s">
        <v>20</v>
      </c>
      <c r="C5" s="10">
        <v>0.08</v>
      </c>
    </row>
    <row r="6" spans="2:9" x14ac:dyDescent="0.25">
      <c r="B6" s="16" t="s">
        <v>21</v>
      </c>
      <c r="C6" s="10">
        <v>0.03</v>
      </c>
    </row>
    <row r="8" spans="2:9" x14ac:dyDescent="0.25">
      <c r="B8" s="1" t="s">
        <v>22</v>
      </c>
      <c r="G8" s="1" t="s">
        <v>23</v>
      </c>
    </row>
    <row r="9" spans="2:9" x14ac:dyDescent="0.25">
      <c r="B9" s="15" t="s">
        <v>24</v>
      </c>
      <c r="C9" s="14" t="s">
        <v>25</v>
      </c>
      <c r="D9" s="14" t="s">
        <v>26</v>
      </c>
      <c r="E9" s="14" t="s">
        <v>27</v>
      </c>
      <c r="G9" s="18" t="s">
        <v>28</v>
      </c>
      <c r="H9" s="14" t="s">
        <v>29</v>
      </c>
      <c r="I9" s="14" t="s">
        <v>30</v>
      </c>
    </row>
    <row r="10" spans="2:9" x14ac:dyDescent="0.25">
      <c r="B10" s="16">
        <v>1</v>
      </c>
      <c r="C10" s="12">
        <v>0.83317941886070834</v>
      </c>
      <c r="D10" s="12">
        <v>1.0606562229748731</v>
      </c>
      <c r="E10" s="12">
        <v>0.89378211062179602</v>
      </c>
      <c r="G10" s="27">
        <v>-2</v>
      </c>
      <c r="H10" s="23">
        <f>_xlfn.NORM.S.DIST(G10,FALSE)</f>
        <v>5.3990966513188063E-2</v>
      </c>
      <c r="I10" s="21">
        <f>_xlfn.NORM.S.DIST(G10,TRUE)</f>
        <v>2.2750131948179191E-2</v>
      </c>
    </row>
    <row r="11" spans="2:9" x14ac:dyDescent="0.25">
      <c r="B11" s="16">
        <v>2</v>
      </c>
      <c r="C11" s="12">
        <v>1.213216711931095</v>
      </c>
      <c r="D11" s="12">
        <v>1.2519747104470871</v>
      </c>
      <c r="E11" s="12">
        <v>1.389960072989201</v>
      </c>
      <c r="G11" s="27">
        <f>G10+0.05</f>
        <v>-1.95</v>
      </c>
      <c r="H11" s="23">
        <f t="shared" ref="H11:H74" si="0">_xlfn.NORM.S.DIST(G11,FALSE)</f>
        <v>5.9594706068816075E-2</v>
      </c>
      <c r="I11" s="21">
        <f t="shared" ref="I11:I74" si="1">_xlfn.NORM.S.DIST(G11,TRUE)</f>
        <v>2.5588059521638607E-2</v>
      </c>
    </row>
    <row r="12" spans="2:9" x14ac:dyDescent="0.25">
      <c r="B12" s="16">
        <v>3</v>
      </c>
      <c r="C12" s="12">
        <v>0.91285308013644395</v>
      </c>
      <c r="D12" s="12">
        <v>0.97110724379084434</v>
      </c>
      <c r="E12" s="12">
        <v>1.3253356869824409</v>
      </c>
      <c r="G12" s="27">
        <f t="shared" ref="G12:G75" si="2">G11+0.05</f>
        <v>-1.9</v>
      </c>
      <c r="H12" s="23">
        <f t="shared" si="0"/>
        <v>6.5615814774676595E-2</v>
      </c>
      <c r="I12" s="21">
        <f t="shared" si="1"/>
        <v>2.87165598160018E-2</v>
      </c>
    </row>
    <row r="13" spans="2:9" x14ac:dyDescent="0.25">
      <c r="B13" s="16">
        <v>4</v>
      </c>
      <c r="C13" s="12">
        <v>1.2302661791047875</v>
      </c>
      <c r="D13" s="12">
        <v>1.0210030735707367</v>
      </c>
      <c r="E13" s="12">
        <v>0.98101822478802447</v>
      </c>
      <c r="G13" s="27">
        <f t="shared" si="2"/>
        <v>-1.8499999999999999</v>
      </c>
      <c r="H13" s="23">
        <f t="shared" si="0"/>
        <v>7.2064874336218027E-2</v>
      </c>
      <c r="I13" s="21">
        <f t="shared" si="1"/>
        <v>3.2156774795613713E-2</v>
      </c>
    </row>
    <row r="14" spans="2:9" x14ac:dyDescent="0.25">
      <c r="B14" s="16">
        <v>5</v>
      </c>
      <c r="C14" s="12">
        <v>1.2346497097170794</v>
      </c>
      <c r="D14" s="12">
        <v>0.86089177784848581</v>
      </c>
      <c r="E14" s="12">
        <v>1.1911763924945666</v>
      </c>
      <c r="G14" s="27">
        <f t="shared" si="2"/>
        <v>-1.7999999999999998</v>
      </c>
      <c r="H14" s="23">
        <f t="shared" si="0"/>
        <v>7.8950158300894177E-2</v>
      </c>
      <c r="I14" s="21">
        <f t="shared" si="1"/>
        <v>3.593031911292581E-2</v>
      </c>
    </row>
    <row r="15" spans="2:9" x14ac:dyDescent="0.25">
      <c r="B15" s="16">
        <v>6</v>
      </c>
      <c r="C15" s="12">
        <v>1.2135764437365071</v>
      </c>
      <c r="D15" s="12">
        <v>0.98786052057692253</v>
      </c>
      <c r="E15" s="12">
        <v>1.6990884636708534</v>
      </c>
      <c r="G15" s="27">
        <f t="shared" si="2"/>
        <v>-1.7499999999999998</v>
      </c>
      <c r="H15" s="23">
        <f t="shared" si="0"/>
        <v>8.6277318826511559E-2</v>
      </c>
      <c r="I15" s="21">
        <f t="shared" si="1"/>
        <v>4.00591568638171E-2</v>
      </c>
    </row>
    <row r="16" spans="2:9" x14ac:dyDescent="0.25">
      <c r="B16" s="16">
        <v>7</v>
      </c>
      <c r="C16" s="12">
        <v>1.1854281005860254</v>
      </c>
      <c r="D16" s="12">
        <v>1.2159206316040163</v>
      </c>
      <c r="E16" s="12">
        <v>0.79666244254361973</v>
      </c>
      <c r="G16" s="27">
        <f t="shared" si="2"/>
        <v>-1.6999999999999997</v>
      </c>
      <c r="H16" s="23">
        <f t="shared" si="0"/>
        <v>9.4049077376886975E-2</v>
      </c>
      <c r="I16" s="21">
        <f t="shared" si="1"/>
        <v>4.4565462758543076E-2</v>
      </c>
    </row>
    <row r="17" spans="2:9" x14ac:dyDescent="0.25">
      <c r="B17" s="16">
        <v>8</v>
      </c>
      <c r="C17" s="12">
        <v>1.0528237669936156</v>
      </c>
      <c r="D17" s="12">
        <v>1.0231396017464371</v>
      </c>
      <c r="E17" s="12">
        <v>0.84950138270297715</v>
      </c>
      <c r="G17" s="27">
        <f t="shared" si="2"/>
        <v>-1.6499999999999997</v>
      </c>
      <c r="H17" s="23">
        <f t="shared" si="0"/>
        <v>0.10226492456397808</v>
      </c>
      <c r="I17" s="21">
        <f t="shared" si="1"/>
        <v>4.9471468033648096E-2</v>
      </c>
    </row>
    <row r="18" spans="2:9" x14ac:dyDescent="0.25">
      <c r="B18" s="16">
        <v>9</v>
      </c>
      <c r="C18" s="12">
        <v>1.1704608110214967</v>
      </c>
      <c r="D18" s="12">
        <v>1.2730385414628176</v>
      </c>
      <c r="E18" s="12">
        <v>1.1319040493581272</v>
      </c>
      <c r="G18" s="27">
        <f t="shared" si="2"/>
        <v>-1.5999999999999996</v>
      </c>
      <c r="H18" s="23">
        <f t="shared" si="0"/>
        <v>0.11092083467945563</v>
      </c>
      <c r="I18" s="21">
        <f t="shared" si="1"/>
        <v>5.4799291699558036E-2</v>
      </c>
    </row>
    <row r="19" spans="2:9" x14ac:dyDescent="0.25">
      <c r="B19" s="16">
        <v>10</v>
      </c>
      <c r="C19" s="12">
        <v>0.92193950389146162</v>
      </c>
      <c r="D19" s="12">
        <v>0.99305895373362885</v>
      </c>
      <c r="E19" s="12">
        <v>1.0481159081849512</v>
      </c>
      <c r="G19" s="27">
        <f t="shared" si="2"/>
        <v>-1.5499999999999996</v>
      </c>
      <c r="H19" s="23">
        <f t="shared" si="0"/>
        <v>0.12000900069698567</v>
      </c>
      <c r="I19" s="21">
        <f t="shared" si="1"/>
        <v>6.0570758002059043E-2</v>
      </c>
    </row>
    <row r="20" spans="2:9" x14ac:dyDescent="0.25">
      <c r="B20" s="16">
        <v>11</v>
      </c>
      <c r="C20" s="12">
        <v>0.85876702453145337</v>
      </c>
      <c r="D20" s="12">
        <v>1.0432356776385334</v>
      </c>
      <c r="E20" s="12">
        <v>0.98042361581201176</v>
      </c>
      <c r="G20" s="27">
        <f t="shared" si="2"/>
        <v>-1.4999999999999996</v>
      </c>
      <c r="H20" s="23">
        <f t="shared" si="0"/>
        <v>0.12951759566589183</v>
      </c>
      <c r="I20" s="21">
        <f t="shared" si="1"/>
        <v>6.6807201268858127E-2</v>
      </c>
    </row>
    <row r="21" spans="2:9" x14ac:dyDescent="0.25">
      <c r="B21" s="16">
        <v>12</v>
      </c>
      <c r="C21" s="12">
        <v>1.0755770594018454</v>
      </c>
      <c r="D21" s="12">
        <v>1.3093485129227918</v>
      </c>
      <c r="E21" s="12">
        <v>1.2781506501316384</v>
      </c>
      <c r="G21" s="27">
        <f t="shared" si="2"/>
        <v>-1.4499999999999995</v>
      </c>
      <c r="H21" s="23">
        <f t="shared" si="0"/>
        <v>0.13943056644536037</v>
      </c>
      <c r="I21" s="21">
        <f t="shared" si="1"/>
        <v>7.3529259609648401E-2</v>
      </c>
    </row>
    <row r="22" spans="2:9" x14ac:dyDescent="0.25">
      <c r="B22" s="16">
        <v>13</v>
      </c>
      <c r="C22" s="12">
        <v>1.1902772024847379</v>
      </c>
      <c r="D22" s="12">
        <v>0.93330413773307053</v>
      </c>
      <c r="E22" s="12">
        <v>0.9753732507707269</v>
      </c>
      <c r="G22" s="27">
        <f t="shared" si="2"/>
        <v>-1.3999999999999995</v>
      </c>
      <c r="H22" s="23">
        <f t="shared" si="0"/>
        <v>0.14972746563574499</v>
      </c>
      <c r="I22" s="21">
        <f t="shared" si="1"/>
        <v>8.0756659233771108E-2</v>
      </c>
    </row>
    <row r="23" spans="2:9" x14ac:dyDescent="0.25">
      <c r="B23" s="16">
        <v>14</v>
      </c>
      <c r="C23" s="12">
        <v>0.77060560638068343</v>
      </c>
      <c r="D23" s="12">
        <v>1.3590375623611997</v>
      </c>
      <c r="E23" s="12">
        <v>0.96621385752904709</v>
      </c>
      <c r="G23" s="27">
        <f t="shared" si="2"/>
        <v>-1.3499999999999994</v>
      </c>
      <c r="H23" s="23">
        <f t="shared" si="0"/>
        <v>0.16038332734191973</v>
      </c>
      <c r="I23" s="21">
        <f t="shared" si="1"/>
        <v>8.8507991437402081E-2</v>
      </c>
    </row>
    <row r="24" spans="2:9" x14ac:dyDescent="0.25">
      <c r="B24" s="16">
        <v>15</v>
      </c>
      <c r="C24" s="12">
        <v>1.1641875087867759</v>
      </c>
      <c r="D24" s="12">
        <v>1.1635121061164591</v>
      </c>
      <c r="E24" s="12">
        <v>1.1653456315360597</v>
      </c>
      <c r="G24" s="27">
        <f t="shared" si="2"/>
        <v>-1.2999999999999994</v>
      </c>
      <c r="H24" s="23">
        <f t="shared" si="0"/>
        <v>0.17136859204780749</v>
      </c>
      <c r="I24" s="21">
        <f t="shared" si="1"/>
        <v>9.6800484585610427E-2</v>
      </c>
    </row>
    <row r="25" spans="2:9" x14ac:dyDescent="0.25">
      <c r="B25" s="16">
        <v>16</v>
      </c>
      <c r="C25" s="12">
        <v>1.384593928332764</v>
      </c>
      <c r="D25" s="12">
        <v>1.1973679118555929</v>
      </c>
      <c r="E25" s="12">
        <v>1.4920626387603513</v>
      </c>
      <c r="G25" s="27">
        <f t="shared" si="2"/>
        <v>-1.2499999999999993</v>
      </c>
      <c r="H25" s="23">
        <f t="shared" si="0"/>
        <v>0.18264908538902208</v>
      </c>
      <c r="I25" s="21">
        <f t="shared" si="1"/>
        <v>0.10564977366685536</v>
      </c>
    </row>
    <row r="26" spans="2:9" x14ac:dyDescent="0.25">
      <c r="B26" s="16">
        <v>17</v>
      </c>
      <c r="C26" s="12">
        <v>0.89727876372993809</v>
      </c>
      <c r="D26" s="12">
        <v>1.1134509369219125</v>
      </c>
      <c r="E26" s="12">
        <v>1.4698143972048576</v>
      </c>
      <c r="G26" s="27">
        <f t="shared" si="2"/>
        <v>-1.1999999999999993</v>
      </c>
      <c r="H26" s="23">
        <f t="shared" si="0"/>
        <v>0.19418605498321312</v>
      </c>
      <c r="I26" s="21">
        <f t="shared" si="1"/>
        <v>0.1150696702217084</v>
      </c>
    </row>
    <row r="27" spans="2:9" x14ac:dyDescent="0.25">
      <c r="B27" s="16">
        <v>18</v>
      </c>
      <c r="C27" s="12">
        <v>1.2768181658606705</v>
      </c>
      <c r="D27" s="12">
        <v>0.96372282254006614</v>
      </c>
      <c r="E27" s="12">
        <v>1.0635379538913565</v>
      </c>
      <c r="G27" s="27">
        <f t="shared" si="2"/>
        <v>-1.1499999999999992</v>
      </c>
      <c r="H27" s="23">
        <f t="shared" si="0"/>
        <v>0.20593626871997495</v>
      </c>
      <c r="I27" s="21">
        <f t="shared" si="1"/>
        <v>0.12507193563715038</v>
      </c>
    </row>
    <row r="28" spans="2:9" x14ac:dyDescent="0.25">
      <c r="B28" s="16">
        <v>19</v>
      </c>
      <c r="C28" s="12">
        <v>0.98213916800151424</v>
      </c>
      <c r="D28" s="12">
        <v>1.0264613458645817</v>
      </c>
      <c r="E28" s="12">
        <v>1.3573517878133023</v>
      </c>
      <c r="G28" s="27">
        <f t="shared" si="2"/>
        <v>-1.0999999999999992</v>
      </c>
      <c r="H28" s="23">
        <f t="shared" si="0"/>
        <v>0.21785217703255075</v>
      </c>
      <c r="I28" s="21">
        <f t="shared" si="1"/>
        <v>0.13566606094638284</v>
      </c>
    </row>
    <row r="29" spans="2:9" x14ac:dyDescent="0.25">
      <c r="B29" s="16">
        <v>20</v>
      </c>
      <c r="C29" s="12">
        <v>1.031182881222221</v>
      </c>
      <c r="D29" s="12">
        <v>1.0918430670649912</v>
      </c>
      <c r="E29" s="12">
        <v>0.99627239878295848</v>
      </c>
      <c r="G29" s="27">
        <f t="shared" si="2"/>
        <v>-1.0499999999999992</v>
      </c>
      <c r="H29" s="23">
        <f t="shared" si="0"/>
        <v>0.22988214068423324</v>
      </c>
      <c r="I29" s="21">
        <f t="shared" si="1"/>
        <v>0.14685905637589616</v>
      </c>
    </row>
    <row r="30" spans="2:9" x14ac:dyDescent="0.25">
      <c r="B30" s="16">
        <v>21</v>
      </c>
      <c r="C30" s="12">
        <v>1.2219504328102582</v>
      </c>
      <c r="D30" s="12">
        <v>1.1896216636254568</v>
      </c>
      <c r="E30" s="12">
        <v>1.1440290549082051</v>
      </c>
      <c r="G30" s="27">
        <f t="shared" si="2"/>
        <v>-0.99999999999999911</v>
      </c>
      <c r="H30" s="23">
        <f t="shared" si="0"/>
        <v>0.24197072451914359</v>
      </c>
      <c r="I30" s="21">
        <f t="shared" si="1"/>
        <v>0.15865525393145727</v>
      </c>
    </row>
    <row r="31" spans="2:9" x14ac:dyDescent="0.25">
      <c r="B31" s="16">
        <v>22</v>
      </c>
      <c r="C31" s="12">
        <v>1.0620104961809391</v>
      </c>
      <c r="D31" s="12">
        <v>1.4245948524612899</v>
      </c>
      <c r="E31" s="12">
        <v>0.92517348574772806</v>
      </c>
      <c r="G31" s="27">
        <f t="shared" si="2"/>
        <v>-0.94999999999999907</v>
      </c>
      <c r="H31" s="23">
        <f t="shared" si="0"/>
        <v>0.25405905646918925</v>
      </c>
      <c r="I31" s="21">
        <f t="shared" si="1"/>
        <v>0.17105612630848208</v>
      </c>
    </row>
    <row r="32" spans="2:9" x14ac:dyDescent="0.25">
      <c r="B32" s="16">
        <v>23</v>
      </c>
      <c r="C32" s="12">
        <v>1.1025861226136109</v>
      </c>
      <c r="D32" s="12">
        <v>0.98006227421204384</v>
      </c>
      <c r="E32" s="12">
        <v>0.98630919770561032</v>
      </c>
      <c r="G32" s="27">
        <f t="shared" si="2"/>
        <v>-0.89999999999999902</v>
      </c>
      <c r="H32" s="23">
        <f t="shared" si="0"/>
        <v>0.26608524989875504</v>
      </c>
      <c r="I32" s="21">
        <f t="shared" si="1"/>
        <v>0.18406012534675975</v>
      </c>
    </row>
    <row r="33" spans="2:9" x14ac:dyDescent="0.25">
      <c r="B33" s="16">
        <v>24</v>
      </c>
      <c r="C33" s="12">
        <v>1.0465689040917021</v>
      </c>
      <c r="D33" s="12">
        <v>1.2128484241316904</v>
      </c>
      <c r="E33" s="12">
        <v>1.2830976837183035</v>
      </c>
      <c r="G33" s="27">
        <f t="shared" si="2"/>
        <v>-0.84999999999999898</v>
      </c>
      <c r="H33" s="23">
        <f t="shared" si="0"/>
        <v>0.2779848861309967</v>
      </c>
      <c r="I33" s="21">
        <f t="shared" si="1"/>
        <v>0.19766254312269266</v>
      </c>
    </row>
    <row r="34" spans="2:9" x14ac:dyDescent="0.25">
      <c r="B34" s="16">
        <v>25</v>
      </c>
      <c r="C34" s="12">
        <v>1.0773126156910617</v>
      </c>
      <c r="D34" s="12">
        <v>0.88067039891098453</v>
      </c>
      <c r="E34" s="12">
        <v>0.99204093527341786</v>
      </c>
      <c r="G34" s="27">
        <f t="shared" si="2"/>
        <v>-0.79999999999999893</v>
      </c>
      <c r="H34" s="23">
        <f t="shared" si="0"/>
        <v>0.28969155276148301</v>
      </c>
      <c r="I34" s="21">
        <f t="shared" si="1"/>
        <v>0.21185539858339703</v>
      </c>
    </row>
    <row r="35" spans="2:9" x14ac:dyDescent="0.25">
      <c r="B35" s="16">
        <v>26</v>
      </c>
      <c r="C35" s="12">
        <v>0.93969307839696015</v>
      </c>
      <c r="D35" s="12">
        <v>1.331113994137646</v>
      </c>
      <c r="E35" s="12">
        <v>1.1114256162379039</v>
      </c>
      <c r="G35" s="27">
        <f t="shared" si="2"/>
        <v>-0.74999999999999889</v>
      </c>
      <c r="H35" s="23">
        <f t="shared" si="0"/>
        <v>0.30113743215480471</v>
      </c>
      <c r="I35" s="21">
        <f t="shared" si="1"/>
        <v>0.22662735237686854</v>
      </c>
    </row>
    <row r="36" spans="2:9" x14ac:dyDescent="0.25">
      <c r="B36" s="16">
        <v>27</v>
      </c>
      <c r="C36" s="12">
        <v>1.219336208246389</v>
      </c>
      <c r="D36" s="12">
        <v>1.1045193351342864</v>
      </c>
      <c r="E36" s="12">
        <v>0.60718874756239605</v>
      </c>
      <c r="G36" s="27">
        <f t="shared" si="2"/>
        <v>-0.69999999999999885</v>
      </c>
      <c r="H36" s="23">
        <f t="shared" si="0"/>
        <v>0.31225393336676155</v>
      </c>
      <c r="I36" s="21">
        <f t="shared" si="1"/>
        <v>0.24196365222307331</v>
      </c>
    </row>
    <row r="37" spans="2:9" x14ac:dyDescent="0.25">
      <c r="B37" s="16">
        <v>28</v>
      </c>
      <c r="C37" s="12">
        <v>1.3531178584063948</v>
      </c>
      <c r="D37" s="12">
        <v>1.1325669550392594</v>
      </c>
      <c r="E37" s="12">
        <v>1.1715499280781412</v>
      </c>
      <c r="G37" s="27">
        <f t="shared" si="2"/>
        <v>-0.6499999999999988</v>
      </c>
      <c r="H37" s="23">
        <f t="shared" si="0"/>
        <v>0.32297235966791454</v>
      </c>
      <c r="I37" s="21">
        <f t="shared" si="1"/>
        <v>0.25784611080586506</v>
      </c>
    </row>
    <row r="38" spans="2:9" x14ac:dyDescent="0.25">
      <c r="B38" s="16">
        <v>29</v>
      </c>
      <c r="C38" s="12">
        <v>0.97931602704213394</v>
      </c>
      <c r="D38" s="12">
        <v>0.83080339978272921</v>
      </c>
      <c r="E38" s="12">
        <v>1.19934186753399</v>
      </c>
      <c r="G38" s="27">
        <f t="shared" si="2"/>
        <v>-0.59999999999999876</v>
      </c>
      <c r="H38" s="23">
        <f t="shared" si="0"/>
        <v>0.33322460289179989</v>
      </c>
      <c r="I38" s="21">
        <f t="shared" si="1"/>
        <v>0.27425311775007399</v>
      </c>
    </row>
    <row r="39" spans="2:9" x14ac:dyDescent="0.25">
      <c r="B39" s="16">
        <v>30</v>
      </c>
      <c r="C39" s="12">
        <v>1.0979747781624467</v>
      </c>
      <c r="D39" s="12">
        <v>0.75488377142938634</v>
      </c>
      <c r="E39" s="12">
        <v>0.99096067196425741</v>
      </c>
      <c r="G39" s="27">
        <f t="shared" si="2"/>
        <v>-0.54999999999999871</v>
      </c>
      <c r="H39" s="23">
        <f t="shared" si="0"/>
        <v>0.34294385501938413</v>
      </c>
      <c r="I39" s="21">
        <f t="shared" si="1"/>
        <v>0.29115968678834681</v>
      </c>
    </row>
    <row r="40" spans="2:9" x14ac:dyDescent="0.25">
      <c r="B40" s="16">
        <v>31</v>
      </c>
      <c r="C40" s="12">
        <v>0.84230537027112817</v>
      </c>
      <c r="D40" s="12">
        <v>1.1349091312008459</v>
      </c>
      <c r="E40" s="12">
        <v>1.4781430412760603</v>
      </c>
      <c r="G40" s="27">
        <f t="shared" si="2"/>
        <v>-0.49999999999999872</v>
      </c>
      <c r="H40" s="23">
        <f t="shared" si="0"/>
        <v>0.35206532676429975</v>
      </c>
      <c r="I40" s="21">
        <f t="shared" si="1"/>
        <v>0.30853753872598733</v>
      </c>
    </row>
    <row r="41" spans="2:9" x14ac:dyDescent="0.25">
      <c r="B41" s="16">
        <v>32</v>
      </c>
      <c r="C41" s="12">
        <v>1.7114645053522424</v>
      </c>
      <c r="D41" s="12">
        <v>0.97135644302402435</v>
      </c>
      <c r="E41" s="12">
        <v>1.000391788129626</v>
      </c>
      <c r="G41" s="27">
        <f t="shared" si="2"/>
        <v>-0.44999999999999873</v>
      </c>
      <c r="H41" s="23">
        <f t="shared" si="0"/>
        <v>0.36052696246164817</v>
      </c>
      <c r="I41" s="21">
        <f t="shared" si="1"/>
        <v>0.32635522028792041</v>
      </c>
    </row>
    <row r="42" spans="2:9" x14ac:dyDescent="0.25">
      <c r="B42" s="16">
        <v>33</v>
      </c>
      <c r="C42" s="12">
        <v>1.098466442458427</v>
      </c>
      <c r="D42" s="12">
        <v>1.070305254203479</v>
      </c>
      <c r="E42" s="12">
        <v>0.94639702548880722</v>
      </c>
      <c r="G42" s="27">
        <f t="shared" si="2"/>
        <v>-0.39999999999999875</v>
      </c>
      <c r="H42" s="23">
        <f t="shared" si="0"/>
        <v>0.3682701403033235</v>
      </c>
      <c r="I42" s="21">
        <f t="shared" si="1"/>
        <v>0.34457825838967626</v>
      </c>
    </row>
    <row r="43" spans="2:9" x14ac:dyDescent="0.25">
      <c r="B43" s="16">
        <v>34</v>
      </c>
      <c r="C43" s="12">
        <v>1.1548500689592314</v>
      </c>
      <c r="D43" s="12">
        <v>1.1372176546640798</v>
      </c>
      <c r="E43" s="12">
        <v>1.5751470237196734</v>
      </c>
      <c r="G43" s="27">
        <f t="shared" si="2"/>
        <v>-0.34999999999999876</v>
      </c>
      <c r="H43" s="23">
        <f t="shared" si="0"/>
        <v>0.37524034691693808</v>
      </c>
      <c r="I43" s="21">
        <f t="shared" si="1"/>
        <v>0.36316934882438134</v>
      </c>
    </row>
    <row r="44" spans="2:9" x14ac:dyDescent="0.25">
      <c r="B44" s="16">
        <v>35</v>
      </c>
      <c r="C44" s="12">
        <v>1.037932286849341</v>
      </c>
      <c r="D44" s="12">
        <v>1.0736921618701005</v>
      </c>
      <c r="E44" s="12">
        <v>1.0739234272333642</v>
      </c>
      <c r="G44" s="27">
        <f t="shared" si="2"/>
        <v>-0.29999999999999877</v>
      </c>
      <c r="H44" s="23">
        <f t="shared" si="0"/>
        <v>0.38138781546052425</v>
      </c>
      <c r="I44" s="21">
        <f t="shared" si="1"/>
        <v>0.38208857781104782</v>
      </c>
    </row>
    <row r="45" spans="2:9" x14ac:dyDescent="0.25">
      <c r="B45" s="16">
        <v>36</v>
      </c>
      <c r="C45" s="12">
        <v>1.0837859543328572</v>
      </c>
      <c r="D45" s="12">
        <v>1.0705355344618499</v>
      </c>
      <c r="E45" s="12">
        <v>1.3176310451894166</v>
      </c>
      <c r="G45" s="27">
        <f t="shared" si="2"/>
        <v>-0.24999999999999878</v>
      </c>
      <c r="H45" s="23">
        <f t="shared" si="0"/>
        <v>0.38666811680284935</v>
      </c>
      <c r="I45" s="21">
        <f t="shared" si="1"/>
        <v>0.40129367431707674</v>
      </c>
    </row>
    <row r="46" spans="2:9" x14ac:dyDescent="0.25">
      <c r="B46" s="16">
        <v>37</v>
      </c>
      <c r="C46" s="12">
        <v>1.0682843260718156</v>
      </c>
      <c r="D46" s="12">
        <v>1.5877128158297458</v>
      </c>
      <c r="E46" s="12">
        <v>1.1018311547532369</v>
      </c>
      <c r="G46" s="27">
        <f t="shared" si="2"/>
        <v>-0.19999999999999879</v>
      </c>
      <c r="H46" s="23">
        <f t="shared" si="0"/>
        <v>0.39104269397545599</v>
      </c>
      <c r="I46" s="21">
        <f t="shared" si="1"/>
        <v>0.42074029056089746</v>
      </c>
    </row>
    <row r="47" spans="2:9" x14ac:dyDescent="0.25">
      <c r="B47" s="16">
        <v>38</v>
      </c>
      <c r="C47" s="12">
        <v>1.0414013147403778</v>
      </c>
      <c r="D47" s="12">
        <v>1.0121126207497178</v>
      </c>
      <c r="E47" s="12">
        <v>0.79252171970899676</v>
      </c>
      <c r="G47" s="27">
        <f t="shared" si="2"/>
        <v>-0.1499999999999988</v>
      </c>
      <c r="H47" s="23">
        <f t="shared" si="0"/>
        <v>0.394479330907889</v>
      </c>
      <c r="I47" s="21">
        <f t="shared" si="1"/>
        <v>0.44038230762975794</v>
      </c>
    </row>
    <row r="48" spans="2:9" x14ac:dyDescent="0.25">
      <c r="B48" s="16">
        <v>39</v>
      </c>
      <c r="C48" s="12">
        <v>1.4390899270626509</v>
      </c>
      <c r="D48" s="12">
        <v>0.85123094193419735</v>
      </c>
      <c r="E48" s="12">
        <v>1.1680296521586853</v>
      </c>
      <c r="G48" s="27">
        <f t="shared" si="2"/>
        <v>-9.9999999999998798E-2</v>
      </c>
      <c r="H48" s="23">
        <f t="shared" si="0"/>
        <v>0.39695254747701186</v>
      </c>
      <c r="I48" s="21">
        <f t="shared" si="1"/>
        <v>0.46017216272297151</v>
      </c>
    </row>
    <row r="49" spans="2:9" x14ac:dyDescent="0.25">
      <c r="B49" s="16">
        <v>40</v>
      </c>
      <c r="C49" s="12">
        <v>0.91753162411437983</v>
      </c>
      <c r="D49" s="12">
        <v>1.1713287925854632</v>
      </c>
      <c r="E49" s="12">
        <v>1.5082021259981571</v>
      </c>
      <c r="G49" s="27">
        <f t="shared" si="2"/>
        <v>-4.9999999999998795E-2</v>
      </c>
      <c r="H49" s="23">
        <f t="shared" si="0"/>
        <v>0.39844391409476404</v>
      </c>
      <c r="I49" s="21">
        <f t="shared" si="1"/>
        <v>0.48006119416162801</v>
      </c>
    </row>
    <row r="50" spans="2:9" x14ac:dyDescent="0.25">
      <c r="B50" s="16">
        <v>41</v>
      </c>
      <c r="C50" s="12">
        <v>1.0279437975776353</v>
      </c>
      <c r="D50" s="12">
        <v>1.4060389390198347</v>
      </c>
      <c r="E50" s="12">
        <v>1.2490391967044514</v>
      </c>
      <c r="G50" s="27">
        <f t="shared" si="2"/>
        <v>1.2073675392798577E-15</v>
      </c>
      <c r="H50" s="23">
        <f t="shared" si="0"/>
        <v>0.3989422804014327</v>
      </c>
      <c r="I50" s="21">
        <f t="shared" si="1"/>
        <v>0.50000000000000044</v>
      </c>
    </row>
    <row r="51" spans="2:9" x14ac:dyDescent="0.25">
      <c r="B51" s="16">
        <v>42</v>
      </c>
      <c r="C51" s="12">
        <v>1.1258747005201013</v>
      </c>
      <c r="D51" s="12">
        <v>1.1180151886586309</v>
      </c>
      <c r="E51" s="12">
        <v>0.87067767340345381</v>
      </c>
      <c r="G51" s="27">
        <f t="shared" si="2"/>
        <v>5.000000000000121E-2</v>
      </c>
      <c r="H51" s="23">
        <f t="shared" si="0"/>
        <v>0.39844391409476398</v>
      </c>
      <c r="I51" s="21">
        <f t="shared" si="1"/>
        <v>0.51993880583837293</v>
      </c>
    </row>
    <row r="52" spans="2:9" x14ac:dyDescent="0.25">
      <c r="B52" s="16">
        <v>43</v>
      </c>
      <c r="C52" s="12">
        <v>0.92289151617951692</v>
      </c>
      <c r="D52" s="12">
        <v>0.93206778522405553</v>
      </c>
      <c r="E52" s="12">
        <v>1.4035603919027526</v>
      </c>
      <c r="G52" s="27">
        <f t="shared" si="2"/>
        <v>0.10000000000000121</v>
      </c>
      <c r="H52" s="23">
        <f t="shared" si="0"/>
        <v>0.39695254747701175</v>
      </c>
      <c r="I52" s="21">
        <f t="shared" si="1"/>
        <v>0.53982783727702954</v>
      </c>
    </row>
    <row r="53" spans="2:9" x14ac:dyDescent="0.25">
      <c r="B53" s="16">
        <v>44</v>
      </c>
      <c r="C53" s="12">
        <v>0.9626916471222331</v>
      </c>
      <c r="D53" s="12">
        <v>0.99723908288372076</v>
      </c>
      <c r="E53" s="12">
        <v>1.1467426214839715</v>
      </c>
      <c r="G53" s="27">
        <f t="shared" si="2"/>
        <v>0.15000000000000122</v>
      </c>
      <c r="H53" s="23">
        <f t="shared" si="0"/>
        <v>0.39447933090788884</v>
      </c>
      <c r="I53" s="21">
        <f t="shared" si="1"/>
        <v>0.55961769237024295</v>
      </c>
    </row>
    <row r="54" spans="2:9" x14ac:dyDescent="0.25">
      <c r="B54" s="16">
        <v>45</v>
      </c>
      <c r="C54" s="12">
        <v>1.1710971705277937</v>
      </c>
      <c r="D54" s="12">
        <v>0.99772470305241767</v>
      </c>
      <c r="E54" s="12">
        <v>1.1784443038657544</v>
      </c>
      <c r="G54" s="27">
        <f t="shared" si="2"/>
        <v>0.20000000000000123</v>
      </c>
      <c r="H54" s="23">
        <f t="shared" si="0"/>
        <v>0.39104269397545577</v>
      </c>
      <c r="I54" s="21">
        <f t="shared" si="1"/>
        <v>0.57925970943910354</v>
      </c>
    </row>
    <row r="55" spans="2:9" x14ac:dyDescent="0.25">
      <c r="B55" s="16">
        <v>46</v>
      </c>
      <c r="C55" s="12">
        <v>1.1064267713349543</v>
      </c>
      <c r="D55" s="12">
        <v>1.0364749626397052</v>
      </c>
      <c r="E55" s="12">
        <v>0.9389717443789698</v>
      </c>
      <c r="G55" s="27">
        <f t="shared" si="2"/>
        <v>0.25000000000000122</v>
      </c>
      <c r="H55" s="23">
        <f t="shared" si="0"/>
        <v>0.38666811680284913</v>
      </c>
      <c r="I55" s="21">
        <f t="shared" si="1"/>
        <v>0.59870632568292415</v>
      </c>
    </row>
    <row r="56" spans="2:9" x14ac:dyDescent="0.25">
      <c r="B56" s="16">
        <v>47</v>
      </c>
      <c r="C56" s="12">
        <v>1.1377862200250179</v>
      </c>
      <c r="D56" s="12">
        <v>0.8814909882384937</v>
      </c>
      <c r="E56" s="12">
        <v>1.4356799349782614</v>
      </c>
      <c r="G56" s="27">
        <f t="shared" si="2"/>
        <v>0.30000000000000121</v>
      </c>
      <c r="H56" s="23">
        <f t="shared" si="0"/>
        <v>0.38138781546052397</v>
      </c>
      <c r="I56" s="21">
        <f t="shared" si="1"/>
        <v>0.61791142218895312</v>
      </c>
    </row>
    <row r="57" spans="2:9" x14ac:dyDescent="0.25">
      <c r="B57" s="16">
        <v>48</v>
      </c>
      <c r="C57" s="12">
        <v>1.2303317990707445</v>
      </c>
      <c r="D57" s="12">
        <v>1.1333300720150861</v>
      </c>
      <c r="E57" s="12">
        <v>1.0606103060794332</v>
      </c>
      <c r="G57" s="27">
        <f t="shared" si="2"/>
        <v>0.3500000000000012</v>
      </c>
      <c r="H57" s="23">
        <f t="shared" si="0"/>
        <v>0.37524034691693775</v>
      </c>
      <c r="I57" s="21">
        <f t="shared" si="1"/>
        <v>0.63683065117561954</v>
      </c>
    </row>
    <row r="58" spans="2:9" x14ac:dyDescent="0.25">
      <c r="B58" s="16">
        <v>49</v>
      </c>
      <c r="C58" s="12">
        <v>1.180204133768449</v>
      </c>
      <c r="D58" s="12">
        <v>1.1252999968366586</v>
      </c>
      <c r="E58" s="12">
        <v>1.349000243014493</v>
      </c>
      <c r="G58" s="27">
        <f t="shared" si="2"/>
        <v>0.40000000000000119</v>
      </c>
      <c r="H58" s="23">
        <f t="shared" si="0"/>
        <v>0.36827014030332317</v>
      </c>
      <c r="I58" s="21">
        <f t="shared" si="1"/>
        <v>0.65542174161032463</v>
      </c>
    </row>
    <row r="59" spans="2:9" x14ac:dyDescent="0.25">
      <c r="B59" s="16">
        <v>50</v>
      </c>
      <c r="C59" s="12">
        <v>1.5036943391417301</v>
      </c>
      <c r="D59" s="12">
        <v>0.95293394519464936</v>
      </c>
      <c r="E59" s="12">
        <v>1.0358361573814785</v>
      </c>
      <c r="G59" s="27">
        <f t="shared" si="2"/>
        <v>0.45000000000000118</v>
      </c>
      <c r="H59" s="23">
        <f t="shared" si="0"/>
        <v>0.36052696246164778</v>
      </c>
      <c r="I59" s="21">
        <f t="shared" si="1"/>
        <v>0.67364477971208048</v>
      </c>
    </row>
    <row r="60" spans="2:9" x14ac:dyDescent="0.25">
      <c r="B60" s="16">
        <v>51</v>
      </c>
      <c r="C60" s="12">
        <v>0.96386463368418507</v>
      </c>
      <c r="D60" s="12">
        <v>1.3779754326863838</v>
      </c>
      <c r="E60" s="12">
        <v>1.0687574471478503</v>
      </c>
      <c r="G60" s="27">
        <f t="shared" si="2"/>
        <v>0.50000000000000122</v>
      </c>
      <c r="H60" s="23">
        <f t="shared" si="0"/>
        <v>0.3520653267642993</v>
      </c>
      <c r="I60" s="21">
        <f t="shared" si="1"/>
        <v>0.69146246127401356</v>
      </c>
    </row>
    <row r="61" spans="2:9" x14ac:dyDescent="0.25">
      <c r="B61" s="16">
        <v>52</v>
      </c>
      <c r="C61" s="12">
        <v>0.98938558998063786</v>
      </c>
      <c r="D61" s="12">
        <v>0.79874920219185053</v>
      </c>
      <c r="E61" s="12">
        <v>1.0298878297511167</v>
      </c>
      <c r="G61" s="27">
        <f t="shared" si="2"/>
        <v>0.55000000000000127</v>
      </c>
      <c r="H61" s="23">
        <f t="shared" si="0"/>
        <v>0.34294385501938368</v>
      </c>
      <c r="I61" s="21">
        <f t="shared" si="1"/>
        <v>0.70884031321165408</v>
      </c>
    </row>
    <row r="62" spans="2:9" x14ac:dyDescent="0.25">
      <c r="B62" s="16">
        <v>53</v>
      </c>
      <c r="C62" s="12">
        <v>1.2270491296778601</v>
      </c>
      <c r="D62" s="12">
        <v>1.1065801558142705</v>
      </c>
      <c r="E62" s="12">
        <v>1.3634883646029996</v>
      </c>
      <c r="G62" s="27">
        <f t="shared" si="2"/>
        <v>0.60000000000000131</v>
      </c>
      <c r="H62" s="23">
        <f t="shared" si="0"/>
        <v>0.33322460289179939</v>
      </c>
      <c r="I62" s="21">
        <f t="shared" si="1"/>
        <v>0.72574688224992689</v>
      </c>
    </row>
    <row r="63" spans="2:9" x14ac:dyDescent="0.25">
      <c r="B63" s="16">
        <v>54</v>
      </c>
      <c r="C63" s="12">
        <v>1.0202859686625707</v>
      </c>
      <c r="D63" s="12">
        <v>0.85283476399153013</v>
      </c>
      <c r="E63" s="12">
        <v>1.4950290582048658</v>
      </c>
      <c r="G63" s="27">
        <f t="shared" si="2"/>
        <v>0.65000000000000135</v>
      </c>
      <c r="H63" s="23">
        <f t="shared" si="0"/>
        <v>0.32297235966791404</v>
      </c>
      <c r="I63" s="21">
        <f t="shared" si="1"/>
        <v>0.74215388919413572</v>
      </c>
    </row>
    <row r="64" spans="2:9" x14ac:dyDescent="0.25">
      <c r="B64" s="16">
        <v>55</v>
      </c>
      <c r="C64" s="12">
        <v>0.75872592669455097</v>
      </c>
      <c r="D64" s="12">
        <v>0.97486396067514991</v>
      </c>
      <c r="E64" s="12">
        <v>0.92858048273787608</v>
      </c>
      <c r="G64" s="27">
        <f t="shared" si="2"/>
        <v>0.7000000000000014</v>
      </c>
      <c r="H64" s="23">
        <f t="shared" si="0"/>
        <v>0.31225393336676094</v>
      </c>
      <c r="I64" s="21">
        <f t="shared" si="1"/>
        <v>0.75803634777692741</v>
      </c>
    </row>
    <row r="65" spans="2:9" x14ac:dyDescent="0.25">
      <c r="B65" s="16">
        <v>56</v>
      </c>
      <c r="C65" s="12">
        <v>1.0684639280356532</v>
      </c>
      <c r="D65" s="12">
        <v>0.98720722530730221</v>
      </c>
      <c r="E65" s="12">
        <v>1.051609117795159</v>
      </c>
      <c r="G65" s="27">
        <f t="shared" si="2"/>
        <v>0.75000000000000144</v>
      </c>
      <c r="H65" s="23">
        <f t="shared" si="0"/>
        <v>0.3011374321548041</v>
      </c>
      <c r="I65" s="21">
        <f t="shared" si="1"/>
        <v>0.77337264762313229</v>
      </c>
    </row>
    <row r="66" spans="2:9" x14ac:dyDescent="0.25">
      <c r="B66" s="16">
        <v>57</v>
      </c>
      <c r="C66" s="12">
        <v>1.1637180285825839</v>
      </c>
      <c r="D66" s="12">
        <v>0.92787114303134266</v>
      </c>
      <c r="E66" s="12">
        <v>1.0345265409690174</v>
      </c>
      <c r="G66" s="27">
        <f t="shared" si="2"/>
        <v>0.80000000000000149</v>
      </c>
      <c r="H66" s="23">
        <f t="shared" si="0"/>
        <v>0.2896915527614824</v>
      </c>
      <c r="I66" s="21">
        <f t="shared" si="1"/>
        <v>0.78814460141660381</v>
      </c>
    </row>
    <row r="67" spans="2:9" x14ac:dyDescent="0.25">
      <c r="B67" s="16">
        <v>58</v>
      </c>
      <c r="C67" s="12">
        <v>1.0891086560626506</v>
      </c>
      <c r="D67" s="12">
        <v>0.90895328497996575</v>
      </c>
      <c r="E67" s="12">
        <v>1.0072317087944884</v>
      </c>
      <c r="G67" s="27">
        <f t="shared" si="2"/>
        <v>0.85000000000000153</v>
      </c>
      <c r="H67" s="23">
        <f t="shared" si="0"/>
        <v>0.27798488613099614</v>
      </c>
      <c r="I67" s="21">
        <f t="shared" si="1"/>
        <v>0.80233745687730806</v>
      </c>
    </row>
    <row r="68" spans="2:9" x14ac:dyDescent="0.25">
      <c r="B68" s="16">
        <v>59</v>
      </c>
      <c r="C68" s="12">
        <v>0.77375604193502157</v>
      </c>
      <c r="D68" s="12">
        <v>1.3426625757819115</v>
      </c>
      <c r="E68" s="12">
        <v>1.2082589125237819</v>
      </c>
      <c r="G68" s="27">
        <f t="shared" si="2"/>
        <v>0.90000000000000158</v>
      </c>
      <c r="H68" s="23">
        <f t="shared" si="0"/>
        <v>0.26608524989875448</v>
      </c>
      <c r="I68" s="21">
        <f t="shared" si="1"/>
        <v>0.81593987465324092</v>
      </c>
    </row>
    <row r="69" spans="2:9" x14ac:dyDescent="0.25">
      <c r="B69" s="16">
        <v>60</v>
      </c>
      <c r="C69" s="12">
        <v>0.67274554085256233</v>
      </c>
      <c r="D69" s="12">
        <v>1.3301551456859906</v>
      </c>
      <c r="E69" s="12">
        <v>1.1053956751561096</v>
      </c>
      <c r="G69" s="27">
        <f t="shared" si="2"/>
        <v>0.95000000000000162</v>
      </c>
      <c r="H69" s="23">
        <f t="shared" si="0"/>
        <v>0.25405905646918864</v>
      </c>
      <c r="I69" s="21">
        <f t="shared" si="1"/>
        <v>0.82894387369151867</v>
      </c>
    </row>
    <row r="70" spans="2:9" x14ac:dyDescent="0.25">
      <c r="B70" s="16">
        <v>61</v>
      </c>
      <c r="C70" s="12">
        <v>0.86416495455089049</v>
      </c>
      <c r="D70" s="12">
        <v>0.95036274909915308</v>
      </c>
      <c r="E70" s="12">
        <v>1.3187990714997677</v>
      </c>
      <c r="G70" s="27">
        <f t="shared" si="2"/>
        <v>1.0000000000000016</v>
      </c>
      <c r="H70" s="23">
        <f t="shared" si="0"/>
        <v>0.241970724519143</v>
      </c>
      <c r="I70" s="21">
        <f t="shared" si="1"/>
        <v>0.84134474606854337</v>
      </c>
    </row>
    <row r="71" spans="2:9" x14ac:dyDescent="0.25">
      <c r="B71" s="16">
        <v>62</v>
      </c>
      <c r="C71" s="12">
        <v>0.8859627033437476</v>
      </c>
      <c r="D71" s="12">
        <v>0.88902153630697001</v>
      </c>
      <c r="E71" s="12">
        <v>0.96552846926648217</v>
      </c>
      <c r="G71" s="27">
        <f t="shared" si="2"/>
        <v>1.0500000000000016</v>
      </c>
      <c r="H71" s="23">
        <f t="shared" si="0"/>
        <v>0.22988214068423266</v>
      </c>
      <c r="I71" s="21">
        <f t="shared" si="1"/>
        <v>0.85314094362410442</v>
      </c>
    </row>
    <row r="72" spans="2:9" x14ac:dyDescent="0.25">
      <c r="B72" s="16">
        <v>63</v>
      </c>
      <c r="C72" s="12">
        <v>1.2005694485947858</v>
      </c>
      <c r="D72" s="12">
        <v>0.85067838338826629</v>
      </c>
      <c r="E72" s="12">
        <v>0.83738260536356113</v>
      </c>
      <c r="G72" s="27">
        <f t="shared" si="2"/>
        <v>1.1000000000000016</v>
      </c>
      <c r="H72" s="23">
        <f t="shared" si="0"/>
        <v>0.21785217703255014</v>
      </c>
      <c r="I72" s="21">
        <f t="shared" si="1"/>
        <v>0.86433393905361777</v>
      </c>
    </row>
    <row r="73" spans="2:9" x14ac:dyDescent="0.25">
      <c r="B73" s="16">
        <v>64</v>
      </c>
      <c r="C73" s="12">
        <v>0.72061450012856454</v>
      </c>
      <c r="D73" s="12">
        <v>0.89480265587969399</v>
      </c>
      <c r="E73" s="12">
        <v>0.82424119503908988</v>
      </c>
      <c r="G73" s="27">
        <f t="shared" si="2"/>
        <v>1.1500000000000017</v>
      </c>
      <c r="H73" s="23">
        <f t="shared" si="0"/>
        <v>0.20593626871997439</v>
      </c>
      <c r="I73" s="21">
        <f t="shared" si="1"/>
        <v>0.87492806436285009</v>
      </c>
    </row>
    <row r="74" spans="2:9" x14ac:dyDescent="0.25">
      <c r="B74" s="16">
        <v>65</v>
      </c>
      <c r="C74" s="12">
        <v>1.1290579044789668</v>
      </c>
      <c r="D74" s="12">
        <v>0.76098093137854661</v>
      </c>
      <c r="E74" s="12">
        <v>1.2872550175812081</v>
      </c>
      <c r="G74" s="27">
        <f t="shared" si="2"/>
        <v>1.2000000000000017</v>
      </c>
      <c r="H74" s="23">
        <f t="shared" si="0"/>
        <v>0.19418605498321254</v>
      </c>
      <c r="I74" s="21">
        <f t="shared" si="1"/>
        <v>0.88493032977829211</v>
      </c>
    </row>
    <row r="75" spans="2:9" x14ac:dyDescent="0.25">
      <c r="B75" s="16">
        <v>66</v>
      </c>
      <c r="C75" s="12">
        <v>0.87399927481604178</v>
      </c>
      <c r="D75" s="12">
        <v>0.83273870357580992</v>
      </c>
      <c r="E75" s="12">
        <v>0.93084194625796068</v>
      </c>
      <c r="G75" s="27">
        <f t="shared" si="2"/>
        <v>1.2500000000000018</v>
      </c>
      <c r="H75" s="23">
        <f t="shared" ref="H75:H90" si="3">_xlfn.NORM.S.DIST(G75,FALSE)</f>
        <v>0.18264908538902153</v>
      </c>
      <c r="I75" s="21">
        <f t="shared" ref="I75:I90" si="4">_xlfn.NORM.S.DIST(G75,TRUE)</f>
        <v>0.89435022633314509</v>
      </c>
    </row>
    <row r="76" spans="2:9" x14ac:dyDescent="0.25">
      <c r="B76" s="16">
        <v>67</v>
      </c>
      <c r="C76" s="12">
        <v>0.94275593098329202</v>
      </c>
      <c r="D76" s="12">
        <v>1.087732915384682</v>
      </c>
      <c r="E76" s="12">
        <v>0.94641740840246402</v>
      </c>
      <c r="G76" s="27">
        <f t="shared" ref="G76:G90" si="5">G75+0.05</f>
        <v>1.3000000000000018</v>
      </c>
      <c r="H76" s="23">
        <f t="shared" si="3"/>
        <v>0.17136859204780694</v>
      </c>
      <c r="I76" s="21">
        <f t="shared" si="4"/>
        <v>0.90319951541439003</v>
      </c>
    </row>
    <row r="77" spans="2:9" x14ac:dyDescent="0.25">
      <c r="B77" s="16">
        <v>68</v>
      </c>
      <c r="C77" s="12">
        <v>1.1267417335120204</v>
      </c>
      <c r="D77" s="12">
        <v>0.94277171513240687</v>
      </c>
      <c r="E77" s="12">
        <v>0.87296990704830135</v>
      </c>
      <c r="G77" s="27">
        <f t="shared" si="5"/>
        <v>1.3500000000000019</v>
      </c>
      <c r="H77" s="23">
        <f t="shared" si="3"/>
        <v>0.16038332734191918</v>
      </c>
      <c r="I77" s="21">
        <f t="shared" si="4"/>
        <v>0.91149200856259827</v>
      </c>
    </row>
    <row r="78" spans="2:9" x14ac:dyDescent="0.25">
      <c r="B78" s="16">
        <v>69</v>
      </c>
      <c r="C78" s="12">
        <v>1.4047343088329329</v>
      </c>
      <c r="D78" s="12">
        <v>1.357945703138459</v>
      </c>
      <c r="E78" s="12">
        <v>1.1877955872261692</v>
      </c>
      <c r="G78" s="27">
        <f t="shared" si="5"/>
        <v>1.4000000000000019</v>
      </c>
      <c r="H78" s="23">
        <f t="shared" si="3"/>
        <v>0.14972746563574449</v>
      </c>
      <c r="I78" s="21">
        <f t="shared" si="4"/>
        <v>0.91924334076622927</v>
      </c>
    </row>
    <row r="79" spans="2:9" x14ac:dyDescent="0.25">
      <c r="B79" s="16">
        <v>70</v>
      </c>
      <c r="C79" s="12">
        <v>1.324000992957052</v>
      </c>
      <c r="D79" s="12">
        <v>1.1225126778624359</v>
      </c>
      <c r="E79" s="12">
        <v>0.93342689304977045</v>
      </c>
      <c r="G79" s="27">
        <f t="shared" si="5"/>
        <v>1.450000000000002</v>
      </c>
      <c r="H79" s="23">
        <f t="shared" si="3"/>
        <v>0.13943056644535987</v>
      </c>
      <c r="I79" s="21">
        <f t="shared" si="4"/>
        <v>0.92647074039035193</v>
      </c>
    </row>
    <row r="80" spans="2:9" x14ac:dyDescent="0.25">
      <c r="B80" s="16">
        <v>71</v>
      </c>
      <c r="C80" s="12">
        <v>1.3117030862875216</v>
      </c>
      <c r="D80" s="12">
        <v>0.98474007396588281</v>
      </c>
      <c r="E80" s="12">
        <v>1.0239829795397108</v>
      </c>
      <c r="G80" s="27">
        <f t="shared" si="5"/>
        <v>1.500000000000002</v>
      </c>
      <c r="H80" s="23">
        <f t="shared" si="3"/>
        <v>0.12951759566589133</v>
      </c>
      <c r="I80" s="21">
        <f t="shared" si="4"/>
        <v>0.93319279873114225</v>
      </c>
    </row>
    <row r="81" spans="2:9" x14ac:dyDescent="0.25">
      <c r="B81" s="16">
        <v>72</v>
      </c>
      <c r="C81" s="12">
        <v>1.146084255451632</v>
      </c>
      <c r="D81" s="12">
        <v>1.1612734548449342</v>
      </c>
      <c r="E81" s="12">
        <v>1.0281849207793978</v>
      </c>
      <c r="G81" s="27">
        <f t="shared" si="5"/>
        <v>1.550000000000002</v>
      </c>
      <c r="H81" s="23">
        <f t="shared" si="3"/>
        <v>0.12000900069698521</v>
      </c>
      <c r="I81" s="21">
        <f t="shared" si="4"/>
        <v>0.93942924199794131</v>
      </c>
    </row>
    <row r="82" spans="2:9" x14ac:dyDescent="0.25">
      <c r="B82" s="16">
        <v>73</v>
      </c>
      <c r="C82" s="12">
        <v>1.0792257360706987</v>
      </c>
      <c r="D82" s="12">
        <v>0.81688515859263378</v>
      </c>
      <c r="E82" s="12">
        <v>1.1664148385983713</v>
      </c>
      <c r="G82" s="27">
        <f t="shared" si="5"/>
        <v>1.6000000000000021</v>
      </c>
      <c r="H82" s="23">
        <f t="shared" si="3"/>
        <v>0.1109208346794552</v>
      </c>
      <c r="I82" s="21">
        <f t="shared" si="4"/>
        <v>0.94520070830044223</v>
      </c>
    </row>
    <row r="83" spans="2:9" x14ac:dyDescent="0.25">
      <c r="B83" s="16">
        <v>74</v>
      </c>
      <c r="C83" s="12">
        <v>0.62400202446916697</v>
      </c>
      <c r="D83" s="12">
        <v>0.95939660921843717</v>
      </c>
      <c r="E83" s="12">
        <v>1.0351251910117407</v>
      </c>
      <c r="G83" s="27">
        <f t="shared" si="5"/>
        <v>1.6500000000000021</v>
      </c>
      <c r="H83" s="23">
        <f t="shared" si="3"/>
        <v>0.10226492456397764</v>
      </c>
      <c r="I83" s="21">
        <f t="shared" si="4"/>
        <v>0.95052853196635212</v>
      </c>
    </row>
    <row r="84" spans="2:9" x14ac:dyDescent="0.25">
      <c r="B84" s="16">
        <v>75</v>
      </c>
      <c r="C84" s="12">
        <v>0.86347720643623893</v>
      </c>
      <c r="D84" s="12">
        <v>0.92092475441909916</v>
      </c>
      <c r="E84" s="12">
        <v>1.0922396510085086</v>
      </c>
      <c r="G84" s="27">
        <f t="shared" si="5"/>
        <v>1.7000000000000022</v>
      </c>
      <c r="H84" s="23">
        <f t="shared" si="3"/>
        <v>9.4049077376886586E-2</v>
      </c>
      <c r="I84" s="21">
        <f t="shared" si="4"/>
        <v>0.95543453724145722</v>
      </c>
    </row>
    <row r="85" spans="2:9" x14ac:dyDescent="0.25">
      <c r="B85" s="16">
        <v>76</v>
      </c>
      <c r="C85" s="12">
        <v>0.91842693358569805</v>
      </c>
      <c r="D85" s="12">
        <v>1.2098688607295296</v>
      </c>
      <c r="E85" s="12">
        <v>1.1590338408575613</v>
      </c>
      <c r="G85" s="27">
        <f t="shared" si="5"/>
        <v>1.7500000000000022</v>
      </c>
      <c r="H85" s="23">
        <f t="shared" si="3"/>
        <v>8.6277318826511171E-2</v>
      </c>
      <c r="I85" s="21">
        <f t="shared" si="4"/>
        <v>0.95994084313618311</v>
      </c>
    </row>
    <row r="86" spans="2:9" x14ac:dyDescent="0.25">
      <c r="B86" s="16">
        <v>77</v>
      </c>
      <c r="C86" s="12">
        <v>1.0549248085771259</v>
      </c>
      <c r="D86" s="12">
        <v>0.80691641498199351</v>
      </c>
      <c r="E86" s="12">
        <v>1.0726786672398372</v>
      </c>
      <c r="G86" s="27">
        <f t="shared" si="5"/>
        <v>1.8000000000000023</v>
      </c>
      <c r="H86" s="23">
        <f t="shared" si="3"/>
        <v>7.8950158300893844E-2</v>
      </c>
      <c r="I86" s="21">
        <f t="shared" si="4"/>
        <v>0.96406968088707434</v>
      </c>
    </row>
    <row r="87" spans="2:9" x14ac:dyDescent="0.25">
      <c r="B87" s="16">
        <v>78</v>
      </c>
      <c r="C87" s="12">
        <v>1.0566340002667272</v>
      </c>
      <c r="D87" s="12">
        <v>0.90704998329163955</v>
      </c>
      <c r="E87" s="12">
        <v>0.96519474479166312</v>
      </c>
      <c r="G87" s="27">
        <f t="shared" si="5"/>
        <v>1.8500000000000023</v>
      </c>
      <c r="H87" s="23">
        <f t="shared" si="3"/>
        <v>7.206487433621768E-2</v>
      </c>
      <c r="I87" s="21">
        <f t="shared" si="4"/>
        <v>0.96784322520438648</v>
      </c>
    </row>
    <row r="88" spans="2:9" x14ac:dyDescent="0.25">
      <c r="B88" s="16">
        <v>79</v>
      </c>
      <c r="C88" s="12">
        <v>0.99289926231043668</v>
      </c>
      <c r="D88" s="12">
        <v>1.0201802117183492</v>
      </c>
      <c r="E88" s="12">
        <v>1.229436366362336</v>
      </c>
      <c r="G88" s="27">
        <f t="shared" si="5"/>
        <v>1.9000000000000024</v>
      </c>
      <c r="H88" s="23">
        <f t="shared" si="3"/>
        <v>6.5615814774676304E-2</v>
      </c>
      <c r="I88" s="21">
        <f t="shared" si="4"/>
        <v>0.97128344018399837</v>
      </c>
    </row>
    <row r="89" spans="2:9" x14ac:dyDescent="0.25">
      <c r="B89" s="16">
        <v>80</v>
      </c>
      <c r="C89" s="12">
        <v>1.1485454320304536</v>
      </c>
      <c r="D89" s="12">
        <v>1.3053967984237185</v>
      </c>
      <c r="E89" s="12">
        <v>1.2106411129780752</v>
      </c>
      <c r="G89" s="27">
        <f t="shared" si="5"/>
        <v>1.9500000000000024</v>
      </c>
      <c r="H89" s="23">
        <f t="shared" si="3"/>
        <v>5.9594706068815784E-2</v>
      </c>
      <c r="I89" s="21">
        <f t="shared" si="4"/>
        <v>0.97441194047836155</v>
      </c>
    </row>
    <row r="90" spans="2:9" x14ac:dyDescent="0.25">
      <c r="B90" s="16">
        <v>81</v>
      </c>
      <c r="C90" s="12">
        <v>1.2282386442847781</v>
      </c>
      <c r="D90" s="12">
        <v>1.3240746461704096</v>
      </c>
      <c r="E90" s="12">
        <v>1.3545408965463448</v>
      </c>
      <c r="G90" s="27">
        <f t="shared" si="5"/>
        <v>2.0000000000000022</v>
      </c>
      <c r="H90" s="23">
        <f t="shared" si="3"/>
        <v>5.3990966513187813E-2</v>
      </c>
      <c r="I90" s="21">
        <f t="shared" si="4"/>
        <v>0.9772498680518209</v>
      </c>
    </row>
    <row r="91" spans="2:9" x14ac:dyDescent="0.25">
      <c r="B91" s="16">
        <v>82</v>
      </c>
      <c r="C91" s="12">
        <v>1.0246675254268742</v>
      </c>
      <c r="D91" s="12">
        <v>0.83674589977074143</v>
      </c>
      <c r="E91" s="12">
        <v>0.95775660612305313</v>
      </c>
      <c r="G91" s="23"/>
      <c r="H91" s="23"/>
    </row>
    <row r="92" spans="2:9" x14ac:dyDescent="0.25">
      <c r="B92" s="16">
        <v>83</v>
      </c>
      <c r="C92" s="12">
        <v>1.1781632571209069</v>
      </c>
      <c r="D92" s="12">
        <v>0.93397957884832261</v>
      </c>
      <c r="E92" s="12">
        <v>0.79585378189926703</v>
      </c>
      <c r="G92" s="23"/>
      <c r="H92" s="23"/>
    </row>
    <row r="93" spans="2:9" x14ac:dyDescent="0.25">
      <c r="B93" s="16">
        <v>84</v>
      </c>
      <c r="C93" s="12">
        <v>1.179516196786514</v>
      </c>
      <c r="D93" s="12">
        <v>1.0113017727290918</v>
      </c>
      <c r="E93" s="12">
        <v>0.96850232928735736</v>
      </c>
      <c r="G93" s="23"/>
      <c r="H93" s="23"/>
    </row>
    <row r="94" spans="2:9" x14ac:dyDescent="0.25">
      <c r="B94" s="16">
        <v>85</v>
      </c>
      <c r="C94" s="12">
        <v>1.1549696905453801</v>
      </c>
      <c r="D94" s="12">
        <v>0.89801914211254064</v>
      </c>
      <c r="E94" s="12">
        <v>0.82404443419087303</v>
      </c>
      <c r="G94" s="23"/>
      <c r="H94" s="23"/>
    </row>
    <row r="95" spans="2:9" x14ac:dyDescent="0.25">
      <c r="B95" s="16">
        <v>86</v>
      </c>
      <c r="C95" s="12">
        <v>1.0145564443811126</v>
      </c>
      <c r="D95" s="12">
        <v>1.215921245462847</v>
      </c>
      <c r="E95" s="12">
        <v>1.2460720614044989</v>
      </c>
      <c r="G95" s="23"/>
      <c r="H95" s="23"/>
    </row>
    <row r="96" spans="2:9" x14ac:dyDescent="0.25">
      <c r="B96" s="16">
        <v>87</v>
      </c>
      <c r="C96" s="12">
        <v>1.2087332735372329</v>
      </c>
      <c r="D96" s="12">
        <v>1.102215422387073</v>
      </c>
      <c r="E96" s="12">
        <v>1.1551316377016188</v>
      </c>
      <c r="G96" s="23"/>
      <c r="H96" s="23"/>
    </row>
    <row r="97" spans="2:8" x14ac:dyDescent="0.25">
      <c r="B97" s="16">
        <v>88</v>
      </c>
      <c r="C97" s="12">
        <v>1.322415127217563</v>
      </c>
      <c r="D97" s="12">
        <v>1.1923744154313607</v>
      </c>
      <c r="E97" s="12">
        <v>1.1308508493868805</v>
      </c>
      <c r="G97" s="23"/>
      <c r="H97" s="23"/>
    </row>
    <row r="98" spans="2:8" x14ac:dyDescent="0.25">
      <c r="B98" s="16">
        <v>89</v>
      </c>
      <c r="C98" s="12">
        <v>1.1014955283797894</v>
      </c>
      <c r="D98" s="12">
        <v>1.179562512641529</v>
      </c>
      <c r="E98" s="12">
        <v>0.91471839424429102</v>
      </c>
      <c r="G98" s="23"/>
      <c r="H98" s="23"/>
    </row>
    <row r="99" spans="2:8" x14ac:dyDescent="0.25">
      <c r="B99" s="16">
        <v>90</v>
      </c>
      <c r="C99" s="12">
        <v>1.4181227445965412</v>
      </c>
      <c r="D99" s="12">
        <v>1.2837979411741396</v>
      </c>
      <c r="E99" s="12">
        <v>1.3253876028085412</v>
      </c>
      <c r="G99" s="23"/>
      <c r="H99" s="23"/>
    </row>
    <row r="100" spans="2:8" x14ac:dyDescent="0.25">
      <c r="B100" s="16">
        <v>91</v>
      </c>
      <c r="C100" s="12">
        <v>1.0419878120914317</v>
      </c>
      <c r="D100" s="12">
        <v>1.0375936109391966</v>
      </c>
      <c r="E100" s="12">
        <v>1.0034331491662392</v>
      </c>
      <c r="G100" s="23"/>
      <c r="H100" s="23"/>
    </row>
    <row r="101" spans="2:8" x14ac:dyDescent="0.25">
      <c r="B101" s="16">
        <v>92</v>
      </c>
      <c r="C101" s="12">
        <v>0.94510201149990181</v>
      </c>
      <c r="D101" s="12">
        <v>1.3608294593727441</v>
      </c>
      <c r="E101" s="12">
        <v>1.2815671590140221</v>
      </c>
      <c r="G101" s="23"/>
      <c r="H101" s="23"/>
    </row>
    <row r="102" spans="2:8" x14ac:dyDescent="0.25">
      <c r="B102" s="16">
        <v>93</v>
      </c>
      <c r="C102" s="12">
        <v>1.3053710855391045</v>
      </c>
      <c r="D102" s="12">
        <v>1.0551915436877044</v>
      </c>
      <c r="E102" s="12">
        <v>1.5002140458999018</v>
      </c>
      <c r="G102" s="23"/>
      <c r="H102" s="23"/>
    </row>
    <row r="103" spans="2:8" x14ac:dyDescent="0.25">
      <c r="B103" s="16">
        <v>94</v>
      </c>
      <c r="C103" s="12">
        <v>0.94803153416588393</v>
      </c>
      <c r="D103" s="12">
        <v>0.99057736013319342</v>
      </c>
      <c r="E103" s="12">
        <v>1.0943640317863415</v>
      </c>
      <c r="G103" s="23"/>
      <c r="H103" s="23"/>
    </row>
    <row r="104" spans="2:8" x14ac:dyDescent="0.25">
      <c r="B104" s="16">
        <v>95</v>
      </c>
      <c r="C104" s="12">
        <v>1.0642490346400471</v>
      </c>
      <c r="D104" s="12">
        <v>1.3450423110298195</v>
      </c>
      <c r="E104" s="12">
        <v>1.0283481292725238</v>
      </c>
      <c r="G104" s="23"/>
      <c r="H104" s="23"/>
    </row>
    <row r="105" spans="2:8" x14ac:dyDescent="0.25">
      <c r="B105" s="16">
        <v>96</v>
      </c>
      <c r="C105" s="12">
        <v>1.1699859094194209</v>
      </c>
      <c r="D105" s="12">
        <v>1.1987085085484037</v>
      </c>
      <c r="E105" s="12">
        <v>1.0696848039539535</v>
      </c>
      <c r="G105" s="23"/>
      <c r="H105" s="23"/>
    </row>
    <row r="106" spans="2:8" x14ac:dyDescent="0.25">
      <c r="B106" s="16">
        <v>97</v>
      </c>
      <c r="C106" s="12">
        <v>1.3363717055278423</v>
      </c>
      <c r="D106" s="12">
        <v>1.1407958854373186</v>
      </c>
      <c r="E106" s="12">
        <v>0.97780122471280095</v>
      </c>
      <c r="G106" s="23"/>
      <c r="H106" s="23"/>
    </row>
    <row r="107" spans="2:8" x14ac:dyDescent="0.25">
      <c r="B107" s="16">
        <v>98</v>
      </c>
      <c r="C107" s="12">
        <v>1.1854012251381809</v>
      </c>
      <c r="D107" s="12">
        <v>0.97140910429929328</v>
      </c>
      <c r="E107" s="12">
        <v>1.053535813567108</v>
      </c>
      <c r="G107" s="23"/>
      <c r="H107" s="23"/>
    </row>
    <row r="108" spans="2:8" x14ac:dyDescent="0.25">
      <c r="B108" s="16">
        <v>99</v>
      </c>
      <c r="C108" s="12">
        <v>1.2964885307983687</v>
      </c>
      <c r="D108" s="12">
        <v>0.89750024184542421</v>
      </c>
      <c r="E108" s="12">
        <v>1.0284579050751614</v>
      </c>
      <c r="G108" s="23"/>
      <c r="H108" s="23"/>
    </row>
    <row r="109" spans="2:8" x14ac:dyDescent="0.25">
      <c r="B109" s="16">
        <v>100</v>
      </c>
      <c r="C109" s="12">
        <v>0.77447138598008414</v>
      </c>
      <c r="D109" s="12">
        <v>1.2697640069311322</v>
      </c>
      <c r="E109" s="12">
        <v>1.1494547361407694</v>
      </c>
      <c r="G109" s="23"/>
      <c r="H109" s="23"/>
    </row>
    <row r="110" spans="2:8" x14ac:dyDescent="0.25">
      <c r="C110"/>
      <c r="D110"/>
      <c r="E110"/>
      <c r="G110" s="23"/>
      <c r="H110" s="23"/>
    </row>
    <row r="111" spans="2:8" x14ac:dyDescent="0.25">
      <c r="C111"/>
      <c r="D111"/>
      <c r="E111"/>
      <c r="G111" s="23"/>
      <c r="H111" s="23"/>
    </row>
    <row r="112" spans="2:8" x14ac:dyDescent="0.25">
      <c r="C112"/>
      <c r="D112"/>
      <c r="E112"/>
      <c r="G112" s="23"/>
      <c r="H112" s="23"/>
    </row>
    <row r="113" spans="7:8" customFormat="1" x14ac:dyDescent="0.25">
      <c r="G113" s="23"/>
      <c r="H113" s="23"/>
    </row>
    <row r="114" spans="7:8" customFormat="1" x14ac:dyDescent="0.25"/>
    <row r="115" spans="7:8" customFormat="1" x14ac:dyDescent="0.25"/>
    <row r="116" spans="7:8" customFormat="1" x14ac:dyDescent="0.25"/>
    <row r="117" spans="7:8" customFormat="1" x14ac:dyDescent="0.25"/>
    <row r="118" spans="7:8" customFormat="1" x14ac:dyDescent="0.25"/>
    <row r="119" spans="7:8" customFormat="1" x14ac:dyDescent="0.25"/>
    <row r="120" spans="7:8" customFormat="1" x14ac:dyDescent="0.25"/>
    <row r="121" spans="7:8" customFormat="1" x14ac:dyDescent="0.25"/>
    <row r="122" spans="7:8" customFormat="1" x14ac:dyDescent="0.25"/>
    <row r="123" spans="7:8" customFormat="1" x14ac:dyDescent="0.25"/>
    <row r="124" spans="7:8" customFormat="1" x14ac:dyDescent="0.25"/>
    <row r="125" spans="7:8" customFormat="1" x14ac:dyDescent="0.25"/>
    <row r="126" spans="7:8" customFormat="1" x14ac:dyDescent="0.25"/>
    <row r="127" spans="7:8" customFormat="1" x14ac:dyDescent="0.25"/>
    <row r="128" spans="7: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B1F4F-E902-46AE-979C-61CCD0621EA5}">
  <sheetPr>
    <tabColor theme="9" tint="0.79998168889431442"/>
  </sheetPr>
  <dimension ref="B2"/>
  <sheetViews>
    <sheetView workbookViewId="0"/>
  </sheetViews>
  <sheetFormatPr defaultRowHeight="15" x14ac:dyDescent="0.25"/>
  <sheetData>
    <row r="2" spans="2:2" x14ac:dyDescent="0.25">
      <c r="B2" t="s">
        <v>57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DB71-5941-46FD-8815-73D94B520279}">
  <sheetPr>
    <tabColor theme="9" tint="0.79998168889431442"/>
  </sheetPr>
  <dimension ref="B2:C2"/>
  <sheetViews>
    <sheetView zoomScaleNormal="100" workbookViewId="0"/>
  </sheetViews>
  <sheetFormatPr defaultRowHeight="15" x14ac:dyDescent="0.25"/>
  <cols>
    <col min="2" max="2" width="22.42578125" bestFit="1" customWidth="1"/>
  </cols>
  <sheetData>
    <row r="2" spans="2:3" x14ac:dyDescent="0.25">
      <c r="B2" s="3" t="s">
        <v>58</v>
      </c>
      <c r="C2" s="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25E5-19CE-4465-A3F8-FF6C41A0A74E}">
  <sheetPr>
    <tabColor theme="9" tint="0.79998168889431442"/>
  </sheetPr>
  <dimension ref="B2:C2"/>
  <sheetViews>
    <sheetView zoomScaleNormal="100" workbookViewId="0"/>
  </sheetViews>
  <sheetFormatPr defaultRowHeight="15" x14ac:dyDescent="0.25"/>
  <cols>
    <col min="2" max="2" width="19" bestFit="1" customWidth="1"/>
  </cols>
  <sheetData>
    <row r="2" spans="2:3" x14ac:dyDescent="0.25">
      <c r="B2" t="s">
        <v>59</v>
      </c>
      <c r="C2" s="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6B6F-D51C-404E-91BC-58AA04C02EA4}">
  <sheetPr>
    <tabColor theme="9" tint="0.79998168889431442"/>
  </sheetPr>
  <dimension ref="B2:I30"/>
  <sheetViews>
    <sheetView zoomScaleNormal="100" workbookViewId="0"/>
  </sheetViews>
  <sheetFormatPr defaultRowHeight="15" x14ac:dyDescent="0.25"/>
  <cols>
    <col min="2" max="9" width="13" customWidth="1"/>
  </cols>
  <sheetData>
    <row r="2" spans="2:9" x14ac:dyDescent="0.25">
      <c r="B2" t="s">
        <v>60</v>
      </c>
    </row>
    <row r="3" spans="2:9" x14ac:dyDescent="0.25">
      <c r="B3" s="8"/>
      <c r="C3" s="8"/>
      <c r="D3" s="8"/>
      <c r="E3" s="8"/>
      <c r="F3" s="8"/>
      <c r="G3" s="8"/>
      <c r="H3" s="8"/>
      <c r="I3" s="8"/>
    </row>
    <row r="4" spans="2:9" x14ac:dyDescent="0.25">
      <c r="B4" s="8"/>
      <c r="C4" s="8"/>
      <c r="D4" s="8"/>
      <c r="E4" s="8"/>
      <c r="F4" s="8"/>
      <c r="G4" s="8"/>
      <c r="H4" s="8"/>
      <c r="I4" s="8"/>
    </row>
    <row r="5" spans="2:9" x14ac:dyDescent="0.25">
      <c r="B5" s="8"/>
      <c r="C5" s="8"/>
      <c r="D5" s="8"/>
      <c r="E5" s="8"/>
      <c r="F5" s="8"/>
      <c r="G5" s="8"/>
      <c r="H5" s="8"/>
      <c r="I5" s="8"/>
    </row>
    <row r="6" spans="2:9" x14ac:dyDescent="0.25">
      <c r="B6" s="8"/>
      <c r="C6" s="8"/>
      <c r="D6" s="8"/>
      <c r="E6" s="8"/>
      <c r="F6" s="8"/>
      <c r="G6" s="8"/>
      <c r="H6" s="8"/>
      <c r="I6" s="8"/>
    </row>
    <row r="7" spans="2:9" x14ac:dyDescent="0.25">
      <c r="B7" s="8"/>
      <c r="C7" s="8"/>
      <c r="D7" s="8"/>
      <c r="E7" s="8"/>
      <c r="F7" s="8"/>
      <c r="G7" s="8"/>
      <c r="H7" s="8"/>
      <c r="I7" s="8"/>
    </row>
    <row r="8" spans="2:9" x14ac:dyDescent="0.25">
      <c r="B8" s="8"/>
      <c r="C8" s="8"/>
      <c r="D8" s="8"/>
      <c r="E8" s="8"/>
      <c r="F8" s="8"/>
      <c r="G8" s="8"/>
      <c r="H8" s="8"/>
      <c r="I8" s="8"/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8"/>
      <c r="C10" s="8"/>
      <c r="D10" s="8"/>
      <c r="E10" s="8"/>
      <c r="F10" s="8"/>
      <c r="G10" s="8"/>
      <c r="H10" s="8"/>
      <c r="I10" s="8"/>
    </row>
    <row r="11" spans="2:9" x14ac:dyDescent="0.25">
      <c r="B11" s="8"/>
      <c r="C11" s="8"/>
      <c r="D11" s="8"/>
      <c r="E11" s="8"/>
      <c r="F11" s="8"/>
      <c r="G11" s="8"/>
      <c r="H11" s="8"/>
      <c r="I11" s="8"/>
    </row>
    <row r="12" spans="2:9" x14ac:dyDescent="0.25">
      <c r="B12" s="8"/>
      <c r="C12" s="8"/>
      <c r="D12" s="8"/>
      <c r="E12" s="8"/>
      <c r="F12" s="8"/>
      <c r="G12" s="8"/>
      <c r="H12" s="8"/>
      <c r="I12" s="8"/>
    </row>
    <row r="13" spans="2:9" x14ac:dyDescent="0.25">
      <c r="B13" s="8"/>
      <c r="C13" s="8"/>
      <c r="D13" s="8"/>
      <c r="E13" s="8"/>
      <c r="F13" s="8"/>
      <c r="G13" s="8"/>
      <c r="H13" s="8"/>
      <c r="I13" s="8"/>
    </row>
    <row r="14" spans="2:9" x14ac:dyDescent="0.25">
      <c r="B14" s="8"/>
      <c r="C14" s="8"/>
      <c r="D14" s="8"/>
      <c r="E14" s="8"/>
      <c r="F14" s="8"/>
      <c r="G14" s="8"/>
      <c r="H14" s="8"/>
      <c r="I14" s="8"/>
    </row>
    <row r="15" spans="2:9" x14ac:dyDescent="0.25">
      <c r="B15" s="8"/>
      <c r="C15" s="8"/>
      <c r="D15" s="8"/>
      <c r="E15" s="8"/>
      <c r="F15" s="8"/>
      <c r="G15" s="8"/>
      <c r="H15" s="8"/>
      <c r="I15" s="8"/>
    </row>
    <row r="17" spans="2:9" x14ac:dyDescent="0.25">
      <c r="B17" t="s">
        <v>38</v>
      </c>
    </row>
    <row r="18" spans="2:9" x14ac:dyDescent="0.25">
      <c r="B18" s="8"/>
      <c r="C18" s="8"/>
      <c r="D18" s="8"/>
      <c r="E18" s="8"/>
      <c r="F18" s="8"/>
      <c r="G18" s="8"/>
      <c r="H18" s="8"/>
      <c r="I18" s="8"/>
    </row>
    <row r="19" spans="2:9" x14ac:dyDescent="0.25">
      <c r="B19" s="8"/>
      <c r="C19" s="8"/>
      <c r="D19" s="8"/>
      <c r="E19" s="8"/>
      <c r="F19" s="8"/>
      <c r="G19" s="8"/>
      <c r="H19" s="8"/>
      <c r="I19" s="8"/>
    </row>
    <row r="20" spans="2:9" x14ac:dyDescent="0.25">
      <c r="B20" s="8"/>
      <c r="C20" s="8"/>
      <c r="D20" s="8"/>
      <c r="E20" s="8"/>
      <c r="F20" s="8"/>
      <c r="G20" s="8"/>
      <c r="H20" s="8"/>
      <c r="I20" s="8"/>
    </row>
    <row r="21" spans="2:9" x14ac:dyDescent="0.25">
      <c r="B21" s="8"/>
      <c r="C21" s="8"/>
      <c r="D21" s="8"/>
      <c r="E21" s="8"/>
      <c r="F21" s="8"/>
      <c r="G21" s="8"/>
      <c r="H21" s="8"/>
      <c r="I21" s="8"/>
    </row>
    <row r="22" spans="2:9" x14ac:dyDescent="0.25">
      <c r="B22" s="8"/>
      <c r="C22" s="8"/>
      <c r="D22" s="8"/>
      <c r="E22" s="8"/>
      <c r="F22" s="8"/>
      <c r="G22" s="8"/>
      <c r="H22" s="8"/>
      <c r="I22" s="8"/>
    </row>
    <row r="23" spans="2:9" x14ac:dyDescent="0.25">
      <c r="B23" s="8"/>
      <c r="C23" s="8"/>
      <c r="D23" s="8"/>
      <c r="E23" s="8"/>
      <c r="F23" s="8"/>
      <c r="G23" s="8"/>
      <c r="H23" s="8"/>
      <c r="I23" s="8"/>
    </row>
    <row r="24" spans="2:9" x14ac:dyDescent="0.25">
      <c r="B24" s="8"/>
      <c r="C24" s="8"/>
      <c r="D24" s="8"/>
      <c r="E24" s="8"/>
      <c r="F24" s="8"/>
      <c r="G24" s="8"/>
      <c r="H24" s="8"/>
      <c r="I24" s="8"/>
    </row>
    <row r="25" spans="2:9" x14ac:dyDescent="0.25">
      <c r="B25" s="8"/>
      <c r="C25" s="8"/>
      <c r="D25" s="8"/>
      <c r="E25" s="8"/>
      <c r="F25" s="8"/>
      <c r="G25" s="8"/>
      <c r="H25" s="8"/>
      <c r="I25" s="8"/>
    </row>
    <row r="26" spans="2:9" x14ac:dyDescent="0.25">
      <c r="B26" s="8"/>
      <c r="C26" s="8"/>
      <c r="D26" s="8"/>
      <c r="E26" s="8"/>
      <c r="F26" s="8"/>
      <c r="G26" s="8"/>
      <c r="H26" s="8"/>
      <c r="I26" s="8"/>
    </row>
    <row r="27" spans="2:9" x14ac:dyDescent="0.25">
      <c r="B27" s="8"/>
      <c r="C27" s="8"/>
      <c r="D27" s="8"/>
      <c r="E27" s="8"/>
      <c r="F27" s="8"/>
      <c r="G27" s="8"/>
      <c r="H27" s="8"/>
      <c r="I27" s="8"/>
    </row>
    <row r="28" spans="2:9" x14ac:dyDescent="0.25">
      <c r="B28" s="8"/>
      <c r="C28" s="8"/>
      <c r="D28" s="8"/>
      <c r="E28" s="8"/>
      <c r="F28" s="8"/>
      <c r="G28" s="8"/>
      <c r="H28" s="8"/>
      <c r="I28" s="8"/>
    </row>
    <row r="29" spans="2:9" x14ac:dyDescent="0.25">
      <c r="B29" s="8"/>
      <c r="C29" s="8"/>
      <c r="D29" s="8"/>
      <c r="E29" s="8"/>
      <c r="F29" s="8"/>
      <c r="G29" s="8"/>
      <c r="H29" s="8"/>
      <c r="I29" s="8"/>
    </row>
    <row r="30" spans="2:9" x14ac:dyDescent="0.25">
      <c r="B30" s="8"/>
      <c r="C30" s="8"/>
      <c r="D30" s="8"/>
      <c r="E30" s="8"/>
      <c r="F30" s="8"/>
      <c r="G30" s="8"/>
      <c r="H30" s="8"/>
      <c r="I30" s="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884E-2233-4B85-878E-5AB3B6BE8E09}">
  <sheetPr>
    <tabColor theme="9" tint="0.79998168889431442"/>
  </sheetPr>
  <dimension ref="B2:K20"/>
  <sheetViews>
    <sheetView zoomScaleNormal="100" workbookViewId="0"/>
  </sheetViews>
  <sheetFormatPr defaultRowHeight="15" x14ac:dyDescent="0.25"/>
  <sheetData>
    <row r="2" spans="2:11" x14ac:dyDescent="0.25">
      <c r="B2" t="s">
        <v>53</v>
      </c>
    </row>
    <row r="3" spans="2:11" x14ac:dyDescent="0.25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x14ac:dyDescent="0.25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x14ac:dyDescent="0.25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x14ac:dyDescent="0.25">
      <c r="B7" s="8"/>
      <c r="C7" s="8"/>
      <c r="D7" s="8"/>
      <c r="E7" s="8"/>
      <c r="F7" s="8"/>
      <c r="G7" s="8"/>
      <c r="H7" s="8"/>
      <c r="I7" s="8"/>
      <c r="J7" s="8"/>
      <c r="K7" s="8"/>
    </row>
    <row r="8" spans="2:11" x14ac:dyDescent="0.25">
      <c r="B8" s="8"/>
      <c r="C8" s="8"/>
      <c r="D8" s="8"/>
      <c r="E8" s="8"/>
      <c r="F8" s="8"/>
      <c r="G8" s="8"/>
      <c r="H8" s="8"/>
      <c r="I8" s="8"/>
      <c r="J8" s="8"/>
      <c r="K8" s="8"/>
    </row>
    <row r="9" spans="2:11" x14ac:dyDescent="0.25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2:1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2:1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2:1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2:1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2:1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3228-F24F-40AD-B888-2312A0418D4C}">
  <sheetPr>
    <tabColor theme="9" tint="0.79998168889431442"/>
  </sheetPr>
  <dimension ref="B2:I25"/>
  <sheetViews>
    <sheetView zoomScaleNormal="100" workbookViewId="0"/>
  </sheetViews>
  <sheetFormatPr defaultRowHeight="15" x14ac:dyDescent="0.25"/>
  <cols>
    <col min="3" max="10" width="13.140625" customWidth="1"/>
  </cols>
  <sheetData>
    <row r="2" spans="2:9" x14ac:dyDescent="0.25">
      <c r="B2" t="s">
        <v>61</v>
      </c>
      <c r="C2" s="8"/>
      <c r="D2" s="8"/>
      <c r="E2" s="8"/>
      <c r="F2" s="8"/>
      <c r="G2" s="8"/>
      <c r="H2" s="8"/>
      <c r="I2" s="8"/>
    </row>
    <row r="3" spans="2:9" x14ac:dyDescent="0.25">
      <c r="C3" s="8"/>
      <c r="D3" s="8"/>
      <c r="E3" s="8"/>
      <c r="F3" s="8"/>
      <c r="G3" s="8"/>
      <c r="H3" s="8"/>
      <c r="I3" s="8"/>
    </row>
    <row r="4" spans="2:9" x14ac:dyDescent="0.25">
      <c r="C4" s="8"/>
      <c r="D4" s="8"/>
      <c r="E4" s="8"/>
      <c r="F4" s="8"/>
      <c r="G4" s="8"/>
      <c r="H4" s="8"/>
      <c r="I4" s="8"/>
    </row>
    <row r="5" spans="2:9" x14ac:dyDescent="0.25">
      <c r="C5" s="8"/>
      <c r="D5" s="8"/>
      <c r="E5" s="8"/>
      <c r="F5" s="8"/>
      <c r="G5" s="8"/>
      <c r="H5" s="8"/>
      <c r="I5" s="8"/>
    </row>
    <row r="7" spans="2:9" x14ac:dyDescent="0.25">
      <c r="B7" t="s">
        <v>62</v>
      </c>
      <c r="C7" s="8"/>
      <c r="D7" s="8"/>
      <c r="E7" s="8"/>
      <c r="F7" s="8"/>
      <c r="G7" s="8"/>
      <c r="H7" s="8"/>
      <c r="I7" s="8"/>
    </row>
    <row r="8" spans="2:9" x14ac:dyDescent="0.25">
      <c r="C8" s="8"/>
      <c r="D8" s="8"/>
      <c r="E8" s="8"/>
      <c r="F8" s="8"/>
      <c r="G8" s="8"/>
      <c r="H8" s="8"/>
      <c r="I8" s="8"/>
    </row>
    <row r="9" spans="2:9" x14ac:dyDescent="0.25">
      <c r="C9" s="8"/>
      <c r="D9" s="8"/>
      <c r="E9" s="8"/>
      <c r="F9" s="8"/>
      <c r="G9" s="8"/>
      <c r="H9" s="8"/>
      <c r="I9" s="8"/>
    </row>
    <row r="10" spans="2:9" x14ac:dyDescent="0.25">
      <c r="C10" s="8"/>
      <c r="D10" s="8"/>
      <c r="E10" s="8"/>
      <c r="F10" s="8"/>
      <c r="G10" s="8"/>
      <c r="H10" s="8"/>
      <c r="I10" s="8"/>
    </row>
    <row r="12" spans="2:9" x14ac:dyDescent="0.25">
      <c r="B12" t="s">
        <v>63</v>
      </c>
      <c r="C12" s="8"/>
      <c r="D12" s="8"/>
      <c r="E12" s="8"/>
      <c r="F12" s="8"/>
      <c r="G12" s="8"/>
      <c r="H12" s="8"/>
      <c r="I12" s="8"/>
    </row>
    <row r="13" spans="2:9" x14ac:dyDescent="0.25">
      <c r="C13" s="8"/>
      <c r="D13" s="8"/>
      <c r="E13" s="8"/>
      <c r="F13" s="8"/>
      <c r="G13" s="8"/>
      <c r="H13" s="8"/>
      <c r="I13" s="8"/>
    </row>
    <row r="14" spans="2:9" x14ac:dyDescent="0.25">
      <c r="C14" s="8"/>
      <c r="D14" s="8"/>
      <c r="E14" s="8"/>
      <c r="F14" s="8"/>
      <c r="G14" s="8"/>
      <c r="H14" s="8"/>
      <c r="I14" s="8"/>
    </row>
    <row r="15" spans="2:9" x14ac:dyDescent="0.25">
      <c r="C15" s="8"/>
      <c r="D15" s="8"/>
      <c r="E15" s="8"/>
      <c r="F15" s="8"/>
      <c r="G15" s="8"/>
      <c r="H15" s="8"/>
      <c r="I15" s="8"/>
    </row>
    <row r="17" spans="2:9" x14ac:dyDescent="0.25">
      <c r="B17" t="s">
        <v>64</v>
      </c>
      <c r="C17" s="8"/>
      <c r="D17" s="8"/>
      <c r="E17" s="8"/>
      <c r="F17" s="8"/>
      <c r="G17" s="8"/>
      <c r="H17" s="8"/>
      <c r="I17" s="8"/>
    </row>
    <row r="18" spans="2:9" x14ac:dyDescent="0.25">
      <c r="C18" s="8"/>
      <c r="D18" s="8"/>
      <c r="E18" s="8"/>
      <c r="F18" s="8"/>
      <c r="G18" s="8"/>
      <c r="H18" s="8"/>
      <c r="I18" s="8"/>
    </row>
    <row r="19" spans="2:9" x14ac:dyDescent="0.25">
      <c r="C19" s="8"/>
      <c r="D19" s="8"/>
      <c r="E19" s="8"/>
      <c r="F19" s="8"/>
      <c r="G19" s="8"/>
      <c r="H19" s="8"/>
      <c r="I19" s="8"/>
    </row>
    <row r="20" spans="2:9" x14ac:dyDescent="0.25">
      <c r="C20" s="8"/>
      <c r="D20" s="8"/>
      <c r="E20" s="8"/>
      <c r="F20" s="8"/>
      <c r="G20" s="8"/>
      <c r="H20" s="8"/>
      <c r="I20" s="8"/>
    </row>
    <row r="22" spans="2:9" x14ac:dyDescent="0.25">
      <c r="B22" t="s">
        <v>65</v>
      </c>
      <c r="C22" s="8"/>
      <c r="D22" s="8"/>
      <c r="E22" s="8"/>
      <c r="F22" s="8"/>
      <c r="G22" s="8"/>
      <c r="H22" s="8"/>
      <c r="I22" s="8"/>
    </row>
    <row r="23" spans="2:9" x14ac:dyDescent="0.25">
      <c r="C23" s="8"/>
      <c r="D23" s="8"/>
      <c r="E23" s="8"/>
      <c r="F23" s="8"/>
      <c r="G23" s="8"/>
      <c r="H23" s="8"/>
      <c r="I23" s="8"/>
    </row>
    <row r="24" spans="2:9" x14ac:dyDescent="0.25">
      <c r="C24" s="8"/>
      <c r="D24" s="8"/>
      <c r="E24" s="8"/>
      <c r="F24" s="8"/>
      <c r="G24" s="8"/>
      <c r="H24" s="8"/>
      <c r="I24" s="8"/>
    </row>
    <row r="25" spans="2:9" x14ac:dyDescent="0.25">
      <c r="C25" s="8"/>
      <c r="D25" s="8"/>
      <c r="E25" s="8"/>
      <c r="F25" s="8"/>
      <c r="G25" s="8"/>
      <c r="H25" s="8"/>
      <c r="I2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832D-9370-4469-AB27-9A9F2E4BF7F3}">
  <sheetPr>
    <tabColor theme="4" tint="0.79998168889431442"/>
  </sheetPr>
  <dimension ref="B2:C4"/>
  <sheetViews>
    <sheetView workbookViewId="0"/>
  </sheetViews>
  <sheetFormatPr defaultRowHeight="15" x14ac:dyDescent="0.25"/>
  <cols>
    <col min="1" max="1" width="11.85546875" style="3" customWidth="1"/>
    <col min="2" max="2" width="20.7109375" style="3" bestFit="1" customWidth="1"/>
    <col min="3" max="3" width="14.28515625" style="3" bestFit="1" customWidth="1"/>
    <col min="4" max="16384" width="9.140625" style="3"/>
  </cols>
  <sheetData>
    <row r="2" spans="2:3" x14ac:dyDescent="0.25">
      <c r="B2" s="3" t="s">
        <v>31</v>
      </c>
      <c r="C2" s="17"/>
    </row>
    <row r="3" spans="2:3" customFormat="1" x14ac:dyDescent="0.25"/>
    <row r="4" spans="2:3" x14ac:dyDescent="0.25">
      <c r="B4" s="3" t="s">
        <v>32</v>
      </c>
      <c r="C4" s="17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C179-D026-403D-8F8A-1E8832497100}">
  <sheetPr>
    <tabColor theme="4" tint="0.79998168889431442"/>
  </sheetPr>
  <dimension ref="B1:C98"/>
  <sheetViews>
    <sheetView workbookViewId="0"/>
  </sheetViews>
  <sheetFormatPr defaultRowHeight="15" x14ac:dyDescent="0.25"/>
  <cols>
    <col min="1" max="1" width="11" customWidth="1"/>
    <col min="2" max="2" width="22.140625" bestFit="1" customWidth="1"/>
    <col min="3" max="3" width="10.5703125" bestFit="1" customWidth="1"/>
  </cols>
  <sheetData>
    <row r="1" spans="2:3" s="3" customFormat="1" x14ac:dyDescent="0.25"/>
    <row r="2" spans="2:3" s="3" customFormat="1" x14ac:dyDescent="0.25">
      <c r="B2" s="3" t="s">
        <v>33</v>
      </c>
      <c r="C2" s="17"/>
    </row>
    <row r="4" spans="2:3" s="3" customFormat="1" x14ac:dyDescent="0.25">
      <c r="B4" s="3" t="s">
        <v>34</v>
      </c>
      <c r="C4" s="17"/>
    </row>
    <row r="5" spans="2:3" s="3" customFormat="1" x14ac:dyDescent="0.25"/>
    <row r="6" spans="2:3" s="3" customFormat="1" x14ac:dyDescent="0.25"/>
    <row r="7" spans="2:3" s="3" customFormat="1" x14ac:dyDescent="0.25"/>
    <row r="8" spans="2:3" s="3" customFormat="1" x14ac:dyDescent="0.25"/>
    <row r="9" spans="2:3" s="3" customFormat="1" x14ac:dyDescent="0.25"/>
    <row r="10" spans="2:3" s="3" customFormat="1" x14ac:dyDescent="0.25"/>
    <row r="11" spans="2:3" s="3" customFormat="1" x14ac:dyDescent="0.25"/>
    <row r="12" spans="2:3" s="3" customFormat="1" x14ac:dyDescent="0.25"/>
    <row r="13" spans="2:3" s="3" customFormat="1" x14ac:dyDescent="0.25"/>
    <row r="14" spans="2:3" s="3" customFormat="1" x14ac:dyDescent="0.25"/>
    <row r="15" spans="2:3" s="3" customFormat="1" x14ac:dyDescent="0.25"/>
    <row r="16" spans="2: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3C54-A305-43C8-B6DA-382DCD077EBA}">
  <sheetPr>
    <tabColor theme="4" tint="0.79998168889431442"/>
  </sheetPr>
  <dimension ref="B2:C4"/>
  <sheetViews>
    <sheetView workbookViewId="0"/>
  </sheetViews>
  <sheetFormatPr defaultRowHeight="15" x14ac:dyDescent="0.25"/>
  <cols>
    <col min="2" max="2" width="21.140625" bestFit="1" customWidth="1"/>
    <col min="3" max="3" width="10.5703125" bestFit="1" customWidth="1"/>
  </cols>
  <sheetData>
    <row r="2" spans="2:3" x14ac:dyDescent="0.25">
      <c r="B2" t="s">
        <v>35</v>
      </c>
      <c r="C2" s="17"/>
    </row>
    <row r="4" spans="2:3" x14ac:dyDescent="0.25">
      <c r="B4" t="s">
        <v>36</v>
      </c>
      <c r="C4" s="17"/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21F4-16B5-469A-A5E0-EE980B287A0C}">
  <sheetPr>
    <tabColor theme="4" tint="0.79998168889431442"/>
  </sheetPr>
  <dimension ref="B2:C2"/>
  <sheetViews>
    <sheetView workbookViewId="0"/>
  </sheetViews>
  <sheetFormatPr defaultRowHeight="15" x14ac:dyDescent="0.25"/>
  <cols>
    <col min="2" max="2" width="16.7109375" customWidth="1"/>
    <col min="3" max="3" width="10.5703125" bestFit="1" customWidth="1"/>
  </cols>
  <sheetData>
    <row r="2" spans="2:3" x14ac:dyDescent="0.25">
      <c r="B2" t="s">
        <v>37</v>
      </c>
      <c r="C2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99DE-1CE5-496E-B654-0359CD0129F8}">
  <sheetPr>
    <tabColor theme="4" tint="0.79998168889431442"/>
  </sheetPr>
  <dimension ref="B2:C4"/>
  <sheetViews>
    <sheetView workbookViewId="0"/>
  </sheetViews>
  <sheetFormatPr defaultRowHeight="15" x14ac:dyDescent="0.25"/>
  <cols>
    <col min="2" max="2" width="20.140625" customWidth="1"/>
    <col min="3" max="3" width="10.7109375" customWidth="1"/>
  </cols>
  <sheetData>
    <row r="2" spans="2:3" x14ac:dyDescent="0.25">
      <c r="B2" s="3" t="s">
        <v>33</v>
      </c>
      <c r="C2" s="17"/>
    </row>
    <row r="4" spans="2:3" x14ac:dyDescent="0.25">
      <c r="B4" s="3" t="s">
        <v>34</v>
      </c>
      <c r="C4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7118-E569-4A31-98CE-BC163C37A9EC}">
  <sheetPr>
    <tabColor theme="4" tint="0.79998168889431442"/>
  </sheetPr>
  <dimension ref="B2:J12"/>
  <sheetViews>
    <sheetView workbookViewId="0"/>
  </sheetViews>
  <sheetFormatPr defaultRowHeight="15" x14ac:dyDescent="0.25"/>
  <cols>
    <col min="2" max="2" width="21.5703125" customWidth="1"/>
  </cols>
  <sheetData>
    <row r="2" spans="2:10" x14ac:dyDescent="0.25">
      <c r="B2" t="s">
        <v>38</v>
      </c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  <row r="4" spans="2:10" x14ac:dyDescent="0.25">
      <c r="B4" s="19"/>
      <c r="C4" s="19"/>
      <c r="D4" s="19"/>
      <c r="E4" s="19"/>
      <c r="F4" s="19"/>
      <c r="G4" s="19"/>
      <c r="H4" s="19"/>
      <c r="I4" s="19"/>
      <c r="J4" s="19"/>
    </row>
    <row r="5" spans="2:10" x14ac:dyDescent="0.25">
      <c r="B5" s="19"/>
      <c r="C5" s="19"/>
      <c r="D5" s="19"/>
      <c r="E5" s="19"/>
      <c r="F5" s="19"/>
      <c r="G5" s="19"/>
      <c r="H5" s="19"/>
      <c r="I5" s="19"/>
      <c r="J5" s="19"/>
    </row>
    <row r="6" spans="2:10" x14ac:dyDescent="0.25">
      <c r="B6" s="19"/>
      <c r="C6" s="19"/>
      <c r="D6" s="19"/>
      <c r="E6" s="19"/>
      <c r="F6" s="19"/>
      <c r="G6" s="19"/>
      <c r="H6" s="19"/>
      <c r="I6" s="19"/>
      <c r="J6" s="19"/>
    </row>
    <row r="7" spans="2:10" x14ac:dyDescent="0.25">
      <c r="B7" s="19"/>
      <c r="C7" s="19"/>
      <c r="D7" s="19"/>
      <c r="E7" s="19"/>
      <c r="F7" s="19"/>
      <c r="G7" s="19"/>
      <c r="H7" s="19"/>
      <c r="I7" s="19"/>
      <c r="J7" s="19"/>
    </row>
    <row r="8" spans="2:10" x14ac:dyDescent="0.25">
      <c r="B8" s="19"/>
      <c r="C8" s="19"/>
      <c r="D8" s="19"/>
      <c r="E8" s="19"/>
      <c r="F8" s="19"/>
      <c r="G8" s="19"/>
      <c r="H8" s="19"/>
      <c r="I8" s="19"/>
      <c r="J8" s="19"/>
    </row>
    <row r="9" spans="2:10" x14ac:dyDescent="0.25">
      <c r="B9" s="19"/>
      <c r="C9" s="19"/>
      <c r="D9" s="19"/>
      <c r="E9" s="19"/>
      <c r="F9" s="19"/>
      <c r="G9" s="19"/>
      <c r="H9" s="19"/>
      <c r="I9" s="19"/>
      <c r="J9" s="19"/>
    </row>
    <row r="10" spans="2:10" x14ac:dyDescent="0.25">
      <c r="B10" s="19"/>
      <c r="C10" s="19"/>
      <c r="D10" s="19"/>
      <c r="E10" s="19"/>
      <c r="F10" s="19"/>
      <c r="G10" s="19"/>
      <c r="H10" s="19"/>
      <c r="I10" s="19"/>
      <c r="J10" s="19"/>
    </row>
    <row r="11" spans="2:10" x14ac:dyDescent="0.25">
      <c r="B11" s="19"/>
      <c r="C11" s="19"/>
      <c r="D11" s="19"/>
      <c r="E11" s="19"/>
      <c r="F11" s="19"/>
      <c r="G11" s="19"/>
      <c r="H11" s="19"/>
      <c r="I11" s="19"/>
      <c r="J11" s="19"/>
    </row>
    <row r="12" spans="2:10" x14ac:dyDescent="0.25">
      <c r="B12" s="19"/>
      <c r="C12" s="19"/>
      <c r="D12" s="19"/>
      <c r="E12" s="19"/>
      <c r="F12" s="19"/>
      <c r="G12" s="19"/>
      <c r="H12" s="19"/>
      <c r="I12" s="19"/>
      <c r="J12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54A2-DD33-4B47-9D57-2B02C45D906B}">
  <sheetPr>
    <tabColor theme="4" tint="0.79998168889431442"/>
  </sheetPr>
  <dimension ref="B2:C4"/>
  <sheetViews>
    <sheetView workbookViewId="0"/>
  </sheetViews>
  <sheetFormatPr defaultRowHeight="15" x14ac:dyDescent="0.25"/>
  <cols>
    <col min="1" max="1" width="10.140625" style="3" customWidth="1"/>
    <col min="2" max="2" width="21.140625" style="3" customWidth="1"/>
    <col min="3" max="3" width="9.5703125" style="3" bestFit="1" customWidth="1"/>
    <col min="4" max="16384" width="9.140625" style="3"/>
  </cols>
  <sheetData>
    <row r="2" spans="2:3" x14ac:dyDescent="0.25">
      <c r="B2" s="3" t="s">
        <v>39</v>
      </c>
      <c r="C2" s="17"/>
    </row>
    <row r="3" spans="2:3" customFormat="1" x14ac:dyDescent="0.25"/>
    <row r="4" spans="2:3" x14ac:dyDescent="0.25">
      <c r="B4" s="3" t="s">
        <v>40</v>
      </c>
      <c r="C4" s="17"/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  <SharedWithUsers xmlns="724395a5-9866-4f6b-88f5-95467eafe09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FD17944-6547-408A-9364-3C47B872D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82283-17b9-4d2e-a750-27f219094220"/>
    <ds:schemaRef ds:uri="724395a5-9866-4f6b-88f5-95467eafe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F03D1-A28A-4BE6-B7D6-5080DFA2BA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B22D39-E3EF-4AE0-89A3-E680A64E8271}">
  <ds:schemaRefs>
    <ds:schemaRef ds:uri="http://schemas.microsoft.com/office/2006/metadata/properties"/>
    <ds:schemaRef ds:uri="http://schemas.microsoft.com/office/infopath/2007/PartnerControls"/>
    <ds:schemaRef ds:uri="a7e82283-17b9-4d2e-a750-27f219094220"/>
    <ds:schemaRef ds:uri="724395a5-9866-4f6b-88f5-95467eafe0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8</vt:i4>
      </vt:variant>
    </vt:vector>
  </HeadingPairs>
  <TitlesOfParts>
    <vt:vector size="33" baseType="lpstr">
      <vt:lpstr>B-S calculator</vt:lpstr>
      <vt:lpstr>Q1 Data</vt:lpstr>
      <vt:lpstr>1i</vt:lpstr>
      <vt:lpstr>1ii</vt:lpstr>
      <vt:lpstr>1iii</vt:lpstr>
      <vt:lpstr>1iv</vt:lpstr>
      <vt:lpstr>1v</vt:lpstr>
      <vt:lpstr>1vi</vt:lpstr>
      <vt:lpstr>1vii</vt:lpstr>
      <vt:lpstr>1viii</vt:lpstr>
      <vt:lpstr>1ix</vt:lpstr>
      <vt:lpstr>Q2 Data</vt:lpstr>
      <vt:lpstr>2i</vt:lpstr>
      <vt:lpstr>2ii</vt:lpstr>
      <vt:lpstr>2iii</vt:lpstr>
      <vt:lpstr>2iv</vt:lpstr>
      <vt:lpstr>2v</vt:lpstr>
      <vt:lpstr>2vi</vt:lpstr>
      <vt:lpstr>2vii</vt:lpstr>
      <vt:lpstr>Q3 Data</vt:lpstr>
      <vt:lpstr>3i</vt:lpstr>
      <vt:lpstr>3ii</vt:lpstr>
      <vt:lpstr>3iii</vt:lpstr>
      <vt:lpstr>3iv</vt:lpstr>
      <vt:lpstr>3v</vt:lpstr>
      <vt:lpstr>_mu</vt:lpstr>
      <vt:lpstr>Gtee_Rate</vt:lpstr>
      <vt:lpstr>Mu</vt:lpstr>
      <vt:lpstr>sigma</vt:lpstr>
      <vt:lpstr>Sigma_sq</vt:lpstr>
      <vt:lpstr>T</vt:lpstr>
      <vt:lpstr>theta</vt:lpstr>
      <vt:lpstr>X0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Elliot</dc:creator>
  <cp:keywords/>
  <dc:description/>
  <cp:lastModifiedBy>Rachel Kappen-Rutterford</cp:lastModifiedBy>
  <cp:revision/>
  <dcterms:created xsi:type="dcterms:W3CDTF">2019-05-12T18:02:29Z</dcterms:created>
  <dcterms:modified xsi:type="dcterms:W3CDTF">2024-11-19T09:34:52Z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0x010100B66C3C6BA24EA7449A4584CAD1E145C1</vt:lpwstr>
  </property>
  <property fmtid="{D5CDD505-2E9C-101B-9397-08002B2CF9AE}" pid="3" name="MediaServiceImageTags">
    <vt:lpwstr/>
  </property>
  <property fmtid="{D5CDD505-2E9C-101B-9397-08002B2CF9AE}" pid="4" name="Order">
    <vt:r8>3516000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